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Provozní náměstek\Opravné práce\2022\DROBNÁ ÚDRŽBA 2022 - 2023\"/>
    </mc:Choice>
  </mc:AlternateContent>
  <bookViews>
    <workbookView xWindow="0" yWindow="0" windowWidth="28800" windowHeight="12345"/>
  </bookViews>
  <sheets>
    <sheet name="Rekapitulace zakázky" sheetId="1" r:id="rId1"/>
    <sheet name="01.1 - Práce na žel. svrš..." sheetId="2" r:id="rId2"/>
    <sheet name="01.2 - Překážky pro práci..." sheetId="3" r:id="rId3"/>
    <sheet name="01.3 - Materiál železničn..." sheetId="4" r:id="rId4"/>
    <sheet name="02.1 - Manipulace a přepravy" sheetId="5" r:id="rId5"/>
    <sheet name="03.1 - VON" sheetId="6" r:id="rId6"/>
  </sheets>
  <definedNames>
    <definedName name="_xlnm._FilterDatabase" localSheetId="1" hidden="1">'01.1 - Práce na žel. svrš...'!$C$117:$K$1119</definedName>
    <definedName name="_xlnm._FilterDatabase" localSheetId="2" hidden="1">'01.2 - Překážky pro práci...'!$C$116:$K$155</definedName>
    <definedName name="_xlnm._FilterDatabase" localSheetId="3" hidden="1">'01.3 - Materiál železničn...'!$C$115:$K$481</definedName>
    <definedName name="_xlnm._FilterDatabase" localSheetId="4" hidden="1">'02.1 - Manipulace a přepravy'!$C$116:$K$175</definedName>
    <definedName name="_xlnm._FilterDatabase" localSheetId="5" hidden="1">'03.1 - VON'!$C$116:$K$151</definedName>
    <definedName name="_xlnm.Print_Titles" localSheetId="1">'01.1 - Práce na žel. svrš...'!$117:$117</definedName>
    <definedName name="_xlnm.Print_Titles" localSheetId="2">'01.2 - Překážky pro práci...'!$116:$116</definedName>
    <definedName name="_xlnm.Print_Titles" localSheetId="3">'01.3 - Materiál železničn...'!$115:$115</definedName>
    <definedName name="_xlnm.Print_Titles" localSheetId="4">'02.1 - Manipulace a přepravy'!$116:$116</definedName>
    <definedName name="_xlnm.Print_Titles" localSheetId="5">'03.1 - VON'!$116:$116</definedName>
    <definedName name="_xlnm.Print_Titles" localSheetId="0">'Rekapitulace zakázky'!$92:$92</definedName>
    <definedName name="_xlnm.Print_Area" localSheetId="1">'01.1 - Práce na žel. svrš...'!$C$4:$J$76,'01.1 - Práce na žel. svrš...'!$C$82:$J$99,'01.1 - Práce na žel. svrš...'!$C$105:$K$1119</definedName>
    <definedName name="_xlnm.Print_Area" localSheetId="2">'01.2 - Překážky pro práci...'!$C$4:$J$76,'01.2 - Překážky pro práci...'!$C$82:$J$98,'01.2 - Překážky pro práci...'!$C$104:$K$155</definedName>
    <definedName name="_xlnm.Print_Area" localSheetId="3">'01.3 - Materiál železničn...'!$C$4:$J$76,'01.3 - Materiál železničn...'!$C$82:$J$97,'01.3 - Materiál železničn...'!$C$103:$K$481</definedName>
    <definedName name="_xlnm.Print_Area" localSheetId="4">'02.1 - Manipulace a přepravy'!$C$4:$J$76,'02.1 - Manipulace a přepravy'!$C$82:$J$98,'02.1 - Manipulace a přepravy'!$C$104:$K$175</definedName>
    <definedName name="_xlnm.Print_Area" localSheetId="5">'03.1 - VON'!$C$4:$J$76,'03.1 - VON'!$C$82:$J$98,'03.1 - VON'!$C$104:$K$151</definedName>
    <definedName name="_xlnm.Print_Area" localSheetId="0">'Rekapitulace zakázky'!$D$4:$AO$76,'Rekapitulace zakázky'!$C$82:$AQ$100</definedName>
  </definedNames>
  <calcPr calcId="162913"/>
</workbook>
</file>

<file path=xl/calcChain.xml><?xml version="1.0" encoding="utf-8"?>
<calcChain xmlns="http://schemas.openxmlformats.org/spreadsheetml/2006/main">
  <c r="J37" i="6" l="1"/>
  <c r="J36" i="6"/>
  <c r="AY99" i="1" s="1"/>
  <c r="J35" i="6"/>
  <c r="AX99" i="1"/>
  <c r="BI151" i="6"/>
  <c r="BH151" i="6"/>
  <c r="BG151" i="6"/>
  <c r="BF151" i="6"/>
  <c r="T151" i="6"/>
  <c r="R151" i="6"/>
  <c r="P151" i="6"/>
  <c r="BI150" i="6"/>
  <c r="BH150" i="6"/>
  <c r="BG150" i="6"/>
  <c r="BF150" i="6"/>
  <c r="T150" i="6"/>
  <c r="R150" i="6"/>
  <c r="P150"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4" i="6"/>
  <c r="BH144" i="6"/>
  <c r="BG144" i="6"/>
  <c r="BF144" i="6"/>
  <c r="T144" i="6"/>
  <c r="R144" i="6"/>
  <c r="P144" i="6"/>
  <c r="BI143" i="6"/>
  <c r="BH143" i="6"/>
  <c r="BG143" i="6"/>
  <c r="BF143" i="6"/>
  <c r="T143" i="6"/>
  <c r="R143" i="6"/>
  <c r="P143" i="6"/>
  <c r="BI142" i="6"/>
  <c r="BH142" i="6"/>
  <c r="BG142" i="6"/>
  <c r="BF142" i="6"/>
  <c r="T142" i="6"/>
  <c r="R142" i="6"/>
  <c r="P142" i="6"/>
  <c r="BI141" i="6"/>
  <c r="BH141" i="6"/>
  <c r="BG141" i="6"/>
  <c r="BF141" i="6"/>
  <c r="T141" i="6"/>
  <c r="R141" i="6"/>
  <c r="P141" i="6"/>
  <c r="BI140" i="6"/>
  <c r="BH140" i="6"/>
  <c r="BG140" i="6"/>
  <c r="BF140" i="6"/>
  <c r="T140" i="6"/>
  <c r="R140" i="6"/>
  <c r="P140" i="6"/>
  <c r="BI139" i="6"/>
  <c r="BH139" i="6"/>
  <c r="BG139" i="6"/>
  <c r="BF139" i="6"/>
  <c r="T139" i="6"/>
  <c r="R139" i="6"/>
  <c r="P139" i="6"/>
  <c r="BI138" i="6"/>
  <c r="BH138" i="6"/>
  <c r="BG138" i="6"/>
  <c r="BF138" i="6"/>
  <c r="T138" i="6"/>
  <c r="R138" i="6"/>
  <c r="P138" i="6"/>
  <c r="BI137" i="6"/>
  <c r="BH137" i="6"/>
  <c r="BG137" i="6"/>
  <c r="BF137" i="6"/>
  <c r="T137" i="6"/>
  <c r="R137" i="6"/>
  <c r="P137" i="6"/>
  <c r="BI136" i="6"/>
  <c r="BH136" i="6"/>
  <c r="BG136" i="6"/>
  <c r="BF136" i="6"/>
  <c r="T136" i="6"/>
  <c r="R136" i="6"/>
  <c r="P136" i="6"/>
  <c r="BI135" i="6"/>
  <c r="BH135" i="6"/>
  <c r="BG135" i="6"/>
  <c r="BF135" i="6"/>
  <c r="T135" i="6"/>
  <c r="R135" i="6"/>
  <c r="P135" i="6"/>
  <c r="BI134" i="6"/>
  <c r="BH134" i="6"/>
  <c r="BG134" i="6"/>
  <c r="BF134" i="6"/>
  <c r="T134" i="6"/>
  <c r="R134" i="6"/>
  <c r="P134" i="6"/>
  <c r="BI133" i="6"/>
  <c r="BH133" i="6"/>
  <c r="BG133" i="6"/>
  <c r="BF133" i="6"/>
  <c r="T133" i="6"/>
  <c r="R133" i="6"/>
  <c r="P133"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BI124" i="6"/>
  <c r="BH124" i="6"/>
  <c r="BG124" i="6"/>
  <c r="BF124" i="6"/>
  <c r="T124" i="6"/>
  <c r="R124" i="6"/>
  <c r="P124" i="6"/>
  <c r="BI123" i="6"/>
  <c r="BH123" i="6"/>
  <c r="BG123" i="6"/>
  <c r="BF123" i="6"/>
  <c r="T123" i="6"/>
  <c r="R123" i="6"/>
  <c r="P123" i="6"/>
  <c r="BI122" i="6"/>
  <c r="BH122" i="6"/>
  <c r="BG122" i="6"/>
  <c r="BF122" i="6"/>
  <c r="T122" i="6"/>
  <c r="R122" i="6"/>
  <c r="P122" i="6"/>
  <c r="BI121" i="6"/>
  <c r="BH121" i="6"/>
  <c r="BG121" i="6"/>
  <c r="BF121" i="6"/>
  <c r="T121" i="6"/>
  <c r="R121" i="6"/>
  <c r="P121" i="6"/>
  <c r="BI120" i="6"/>
  <c r="BH120" i="6"/>
  <c r="BG120" i="6"/>
  <c r="BF120" i="6"/>
  <c r="T120" i="6"/>
  <c r="R120" i="6"/>
  <c r="P120" i="6"/>
  <c r="BI119" i="6"/>
  <c r="BH119" i="6"/>
  <c r="BG119" i="6"/>
  <c r="BF119" i="6"/>
  <c r="T119" i="6"/>
  <c r="R119" i="6"/>
  <c r="P119" i="6"/>
  <c r="F113" i="6"/>
  <c r="F111" i="6"/>
  <c r="E109" i="6"/>
  <c r="F91" i="6"/>
  <c r="F89" i="6"/>
  <c r="E87" i="6"/>
  <c r="J24" i="6"/>
  <c r="E24" i="6"/>
  <c r="J92" i="6"/>
  <c r="J23" i="6"/>
  <c r="J21" i="6"/>
  <c r="E21" i="6"/>
  <c r="J113" i="6" s="1"/>
  <c r="J20" i="6"/>
  <c r="J18" i="6"/>
  <c r="E18" i="6"/>
  <c r="F114" i="6" s="1"/>
  <c r="J17" i="6"/>
  <c r="J12" i="6"/>
  <c r="J111" i="6"/>
  <c r="E7" i="6"/>
  <c r="E85" i="6"/>
  <c r="J37" i="5"/>
  <c r="J36" i="5"/>
  <c r="AY98" i="1" s="1"/>
  <c r="J35" i="5"/>
  <c r="AX98" i="1" s="1"/>
  <c r="BI175" i="5"/>
  <c r="BH175" i="5"/>
  <c r="BG175" i="5"/>
  <c r="BF175" i="5"/>
  <c r="T175" i="5"/>
  <c r="R175" i="5"/>
  <c r="P175" i="5"/>
  <c r="BI174" i="5"/>
  <c r="BH174" i="5"/>
  <c r="BG174" i="5"/>
  <c r="BF174" i="5"/>
  <c r="T174" i="5"/>
  <c r="R174" i="5"/>
  <c r="P174" i="5"/>
  <c r="BI173" i="5"/>
  <c r="BH173" i="5"/>
  <c r="BG173" i="5"/>
  <c r="BF173" i="5"/>
  <c r="T173" i="5"/>
  <c r="R173" i="5"/>
  <c r="P173" i="5"/>
  <c r="BI172" i="5"/>
  <c r="BH172" i="5"/>
  <c r="BG172" i="5"/>
  <c r="BF172" i="5"/>
  <c r="T172" i="5"/>
  <c r="R172" i="5"/>
  <c r="P172" i="5"/>
  <c r="BI171" i="5"/>
  <c r="BH171" i="5"/>
  <c r="BG171" i="5"/>
  <c r="BF171" i="5"/>
  <c r="T171" i="5"/>
  <c r="R171" i="5"/>
  <c r="P171" i="5"/>
  <c r="BI170" i="5"/>
  <c r="BH170" i="5"/>
  <c r="BG170" i="5"/>
  <c r="BF170" i="5"/>
  <c r="T170" i="5"/>
  <c r="R170" i="5"/>
  <c r="P170" i="5"/>
  <c r="BI169" i="5"/>
  <c r="BH169" i="5"/>
  <c r="BG169" i="5"/>
  <c r="BF169" i="5"/>
  <c r="T169" i="5"/>
  <c r="R169" i="5"/>
  <c r="P169" i="5"/>
  <c r="BI168" i="5"/>
  <c r="BH168" i="5"/>
  <c r="BG168" i="5"/>
  <c r="BF168" i="5"/>
  <c r="T168" i="5"/>
  <c r="R168" i="5"/>
  <c r="P168" i="5"/>
  <c r="BI167" i="5"/>
  <c r="BH167" i="5"/>
  <c r="BG167" i="5"/>
  <c r="BF167" i="5"/>
  <c r="T167" i="5"/>
  <c r="R167" i="5"/>
  <c r="P167"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62" i="5"/>
  <c r="BH162" i="5"/>
  <c r="BG162" i="5"/>
  <c r="BF162" i="5"/>
  <c r="T162" i="5"/>
  <c r="R162" i="5"/>
  <c r="P162" i="5"/>
  <c r="BI161" i="5"/>
  <c r="BH161" i="5"/>
  <c r="BG161" i="5"/>
  <c r="BF161" i="5"/>
  <c r="T161" i="5"/>
  <c r="R161" i="5"/>
  <c r="P161" i="5"/>
  <c r="BI160" i="5"/>
  <c r="BH160" i="5"/>
  <c r="BG160" i="5"/>
  <c r="BF160" i="5"/>
  <c r="T160" i="5"/>
  <c r="R160" i="5"/>
  <c r="P160"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3" i="5"/>
  <c r="BH133" i="5"/>
  <c r="BG133" i="5"/>
  <c r="BF133" i="5"/>
  <c r="T133" i="5"/>
  <c r="R133" i="5"/>
  <c r="P133"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F113" i="5"/>
  <c r="F111" i="5"/>
  <c r="E109" i="5"/>
  <c r="F91" i="5"/>
  <c r="F89" i="5"/>
  <c r="E87" i="5"/>
  <c r="J24" i="5"/>
  <c r="E24" i="5"/>
  <c r="J114" i="5" s="1"/>
  <c r="J23" i="5"/>
  <c r="J21" i="5"/>
  <c r="E21" i="5"/>
  <c r="J113" i="5" s="1"/>
  <c r="J20" i="5"/>
  <c r="J18" i="5"/>
  <c r="E18" i="5"/>
  <c r="F92" i="5" s="1"/>
  <c r="J17" i="5"/>
  <c r="J12" i="5"/>
  <c r="J89" i="5" s="1"/>
  <c r="E7" i="5"/>
  <c r="E85" i="5" s="1"/>
  <c r="J37" i="4"/>
  <c r="J36" i="4"/>
  <c r="AY97" i="1" s="1"/>
  <c r="J35" i="4"/>
  <c r="AX97" i="1"/>
  <c r="BI481" i="4"/>
  <c r="BH481" i="4"/>
  <c r="BG481" i="4"/>
  <c r="BF481" i="4"/>
  <c r="T481" i="4"/>
  <c r="R481" i="4"/>
  <c r="P481" i="4"/>
  <c r="BI480" i="4"/>
  <c r="BH480" i="4"/>
  <c r="BG480" i="4"/>
  <c r="BF480" i="4"/>
  <c r="T480" i="4"/>
  <c r="R480" i="4"/>
  <c r="P480" i="4"/>
  <c r="BI479" i="4"/>
  <c r="BH479" i="4"/>
  <c r="BG479" i="4"/>
  <c r="BF479" i="4"/>
  <c r="T479" i="4"/>
  <c r="R479" i="4"/>
  <c r="P479" i="4"/>
  <c r="BI478" i="4"/>
  <c r="BH478" i="4"/>
  <c r="BG478" i="4"/>
  <c r="BF478" i="4"/>
  <c r="T478" i="4"/>
  <c r="R478" i="4"/>
  <c r="P478" i="4"/>
  <c r="BI477" i="4"/>
  <c r="BH477" i="4"/>
  <c r="BG477" i="4"/>
  <c r="BF477" i="4"/>
  <c r="T477" i="4"/>
  <c r="R477" i="4"/>
  <c r="P477" i="4"/>
  <c r="BI476" i="4"/>
  <c r="BH476" i="4"/>
  <c r="BG476" i="4"/>
  <c r="BF476" i="4"/>
  <c r="T476" i="4"/>
  <c r="R476" i="4"/>
  <c r="P476" i="4"/>
  <c r="BI475" i="4"/>
  <c r="BH475" i="4"/>
  <c r="BG475" i="4"/>
  <c r="BF475" i="4"/>
  <c r="T475" i="4"/>
  <c r="R475" i="4"/>
  <c r="P475" i="4"/>
  <c r="BI474" i="4"/>
  <c r="BH474" i="4"/>
  <c r="BG474" i="4"/>
  <c r="BF474" i="4"/>
  <c r="T474" i="4"/>
  <c r="R474" i="4"/>
  <c r="P474" i="4"/>
  <c r="BI473" i="4"/>
  <c r="BH473" i="4"/>
  <c r="BG473" i="4"/>
  <c r="BF473" i="4"/>
  <c r="T473" i="4"/>
  <c r="R473" i="4"/>
  <c r="P473" i="4"/>
  <c r="BI472" i="4"/>
  <c r="BH472" i="4"/>
  <c r="BG472" i="4"/>
  <c r="BF472" i="4"/>
  <c r="T472" i="4"/>
  <c r="R472" i="4"/>
  <c r="P472" i="4"/>
  <c r="BI471" i="4"/>
  <c r="BH471" i="4"/>
  <c r="BG471" i="4"/>
  <c r="BF471" i="4"/>
  <c r="T471" i="4"/>
  <c r="R471" i="4"/>
  <c r="P471" i="4"/>
  <c r="BI470" i="4"/>
  <c r="BH470" i="4"/>
  <c r="BG470" i="4"/>
  <c r="BF470" i="4"/>
  <c r="T470" i="4"/>
  <c r="R470" i="4"/>
  <c r="P470" i="4"/>
  <c r="BI469" i="4"/>
  <c r="BH469" i="4"/>
  <c r="BG469" i="4"/>
  <c r="BF469" i="4"/>
  <c r="T469" i="4"/>
  <c r="R469" i="4"/>
  <c r="P469" i="4"/>
  <c r="BI468" i="4"/>
  <c r="BH468" i="4"/>
  <c r="BG468" i="4"/>
  <c r="BF468" i="4"/>
  <c r="T468" i="4"/>
  <c r="R468" i="4"/>
  <c r="P468" i="4"/>
  <c r="BI467" i="4"/>
  <c r="BH467" i="4"/>
  <c r="BG467" i="4"/>
  <c r="BF467" i="4"/>
  <c r="T467" i="4"/>
  <c r="R467" i="4"/>
  <c r="P467" i="4"/>
  <c r="BI466" i="4"/>
  <c r="BH466" i="4"/>
  <c r="BG466" i="4"/>
  <c r="BF466" i="4"/>
  <c r="T466" i="4"/>
  <c r="R466" i="4"/>
  <c r="P466" i="4"/>
  <c r="BI465" i="4"/>
  <c r="BH465" i="4"/>
  <c r="BG465" i="4"/>
  <c r="BF465" i="4"/>
  <c r="T465" i="4"/>
  <c r="R465" i="4"/>
  <c r="P465" i="4"/>
  <c r="BI464" i="4"/>
  <c r="BH464" i="4"/>
  <c r="BG464" i="4"/>
  <c r="BF464" i="4"/>
  <c r="T464" i="4"/>
  <c r="R464" i="4"/>
  <c r="P464" i="4"/>
  <c r="BI463" i="4"/>
  <c r="BH463" i="4"/>
  <c r="BG463" i="4"/>
  <c r="BF463" i="4"/>
  <c r="T463" i="4"/>
  <c r="R463" i="4"/>
  <c r="P463" i="4"/>
  <c r="BI462" i="4"/>
  <c r="BH462" i="4"/>
  <c r="BG462" i="4"/>
  <c r="BF462" i="4"/>
  <c r="T462" i="4"/>
  <c r="R462" i="4"/>
  <c r="P462" i="4"/>
  <c r="BI461" i="4"/>
  <c r="BH461" i="4"/>
  <c r="BG461" i="4"/>
  <c r="BF461" i="4"/>
  <c r="T461" i="4"/>
  <c r="R461" i="4"/>
  <c r="P461" i="4"/>
  <c r="BI460" i="4"/>
  <c r="BH460" i="4"/>
  <c r="BG460" i="4"/>
  <c r="BF460" i="4"/>
  <c r="T460" i="4"/>
  <c r="R460" i="4"/>
  <c r="P460" i="4"/>
  <c r="BI459" i="4"/>
  <c r="BH459" i="4"/>
  <c r="BG459" i="4"/>
  <c r="BF459" i="4"/>
  <c r="T459" i="4"/>
  <c r="R459" i="4"/>
  <c r="P459" i="4"/>
  <c r="BI458" i="4"/>
  <c r="BH458" i="4"/>
  <c r="BG458" i="4"/>
  <c r="BF458" i="4"/>
  <c r="T458" i="4"/>
  <c r="R458" i="4"/>
  <c r="P458" i="4"/>
  <c r="BI457" i="4"/>
  <c r="BH457" i="4"/>
  <c r="BG457" i="4"/>
  <c r="BF457" i="4"/>
  <c r="T457" i="4"/>
  <c r="R457" i="4"/>
  <c r="P457" i="4"/>
  <c r="BI456" i="4"/>
  <c r="BH456" i="4"/>
  <c r="BG456" i="4"/>
  <c r="BF456" i="4"/>
  <c r="T456" i="4"/>
  <c r="R456" i="4"/>
  <c r="P456" i="4"/>
  <c r="BI455" i="4"/>
  <c r="BH455" i="4"/>
  <c r="BG455" i="4"/>
  <c r="BF455" i="4"/>
  <c r="T455" i="4"/>
  <c r="R455" i="4"/>
  <c r="P455" i="4"/>
  <c r="BI454" i="4"/>
  <c r="BH454" i="4"/>
  <c r="BG454" i="4"/>
  <c r="BF454" i="4"/>
  <c r="T454" i="4"/>
  <c r="R454" i="4"/>
  <c r="P454" i="4"/>
  <c r="BI453" i="4"/>
  <c r="BH453" i="4"/>
  <c r="BG453" i="4"/>
  <c r="BF453" i="4"/>
  <c r="T453" i="4"/>
  <c r="R453" i="4"/>
  <c r="P453" i="4"/>
  <c r="BI452" i="4"/>
  <c r="BH452" i="4"/>
  <c r="BG452" i="4"/>
  <c r="BF452" i="4"/>
  <c r="T452" i="4"/>
  <c r="R452" i="4"/>
  <c r="P452" i="4"/>
  <c r="BI451" i="4"/>
  <c r="BH451" i="4"/>
  <c r="BG451" i="4"/>
  <c r="BF451" i="4"/>
  <c r="T451" i="4"/>
  <c r="R451" i="4"/>
  <c r="P451" i="4"/>
  <c r="BI450" i="4"/>
  <c r="BH450" i="4"/>
  <c r="BG450" i="4"/>
  <c r="BF450" i="4"/>
  <c r="T450" i="4"/>
  <c r="R450" i="4"/>
  <c r="P450" i="4"/>
  <c r="BI449" i="4"/>
  <c r="BH449" i="4"/>
  <c r="BG449" i="4"/>
  <c r="BF449" i="4"/>
  <c r="T449" i="4"/>
  <c r="R449" i="4"/>
  <c r="P449" i="4"/>
  <c r="BI448" i="4"/>
  <c r="BH448" i="4"/>
  <c r="BG448" i="4"/>
  <c r="BF448" i="4"/>
  <c r="T448" i="4"/>
  <c r="R448" i="4"/>
  <c r="P448" i="4"/>
  <c r="BI447" i="4"/>
  <c r="BH447" i="4"/>
  <c r="BG447" i="4"/>
  <c r="BF447" i="4"/>
  <c r="T447" i="4"/>
  <c r="R447" i="4"/>
  <c r="P447" i="4"/>
  <c r="BI446" i="4"/>
  <c r="BH446" i="4"/>
  <c r="BG446" i="4"/>
  <c r="BF446" i="4"/>
  <c r="T446" i="4"/>
  <c r="R446" i="4"/>
  <c r="P446" i="4"/>
  <c r="BI445" i="4"/>
  <c r="BH445" i="4"/>
  <c r="BG445" i="4"/>
  <c r="BF445" i="4"/>
  <c r="T445" i="4"/>
  <c r="R445" i="4"/>
  <c r="P445" i="4"/>
  <c r="BI444" i="4"/>
  <c r="BH444" i="4"/>
  <c r="BG444" i="4"/>
  <c r="BF444" i="4"/>
  <c r="T444" i="4"/>
  <c r="R444" i="4"/>
  <c r="P444" i="4"/>
  <c r="BI443" i="4"/>
  <c r="BH443" i="4"/>
  <c r="BG443" i="4"/>
  <c r="BF443" i="4"/>
  <c r="T443" i="4"/>
  <c r="R443" i="4"/>
  <c r="P443" i="4"/>
  <c r="BI442" i="4"/>
  <c r="BH442" i="4"/>
  <c r="BG442" i="4"/>
  <c r="BF442" i="4"/>
  <c r="T442" i="4"/>
  <c r="R442" i="4"/>
  <c r="P442" i="4"/>
  <c r="BI441" i="4"/>
  <c r="BH441" i="4"/>
  <c r="BG441" i="4"/>
  <c r="BF441" i="4"/>
  <c r="T441" i="4"/>
  <c r="R441" i="4"/>
  <c r="P441" i="4"/>
  <c r="BI440" i="4"/>
  <c r="BH440" i="4"/>
  <c r="BG440" i="4"/>
  <c r="BF440" i="4"/>
  <c r="T440" i="4"/>
  <c r="R440" i="4"/>
  <c r="P440" i="4"/>
  <c r="BI439" i="4"/>
  <c r="BH439" i="4"/>
  <c r="BG439" i="4"/>
  <c r="BF439" i="4"/>
  <c r="T439" i="4"/>
  <c r="R439" i="4"/>
  <c r="P439" i="4"/>
  <c r="BI438" i="4"/>
  <c r="BH438" i="4"/>
  <c r="BG438" i="4"/>
  <c r="BF438" i="4"/>
  <c r="T438" i="4"/>
  <c r="R438" i="4"/>
  <c r="P438" i="4"/>
  <c r="BI437" i="4"/>
  <c r="BH437" i="4"/>
  <c r="BG437" i="4"/>
  <c r="BF437" i="4"/>
  <c r="T437" i="4"/>
  <c r="R437" i="4"/>
  <c r="P437" i="4"/>
  <c r="BI436" i="4"/>
  <c r="BH436" i="4"/>
  <c r="BG436" i="4"/>
  <c r="BF436" i="4"/>
  <c r="T436" i="4"/>
  <c r="R436" i="4"/>
  <c r="P436" i="4"/>
  <c r="BI435" i="4"/>
  <c r="BH435" i="4"/>
  <c r="BG435" i="4"/>
  <c r="BF435" i="4"/>
  <c r="T435" i="4"/>
  <c r="R435" i="4"/>
  <c r="P435" i="4"/>
  <c r="BI434" i="4"/>
  <c r="BH434" i="4"/>
  <c r="BG434" i="4"/>
  <c r="BF434" i="4"/>
  <c r="T434" i="4"/>
  <c r="R434" i="4"/>
  <c r="P434" i="4"/>
  <c r="BI433" i="4"/>
  <c r="BH433" i="4"/>
  <c r="BG433" i="4"/>
  <c r="BF433" i="4"/>
  <c r="T433" i="4"/>
  <c r="R433" i="4"/>
  <c r="P433" i="4"/>
  <c r="BI432" i="4"/>
  <c r="BH432" i="4"/>
  <c r="BG432" i="4"/>
  <c r="BF432" i="4"/>
  <c r="T432" i="4"/>
  <c r="R432" i="4"/>
  <c r="P432" i="4"/>
  <c r="BI431" i="4"/>
  <c r="BH431" i="4"/>
  <c r="BG431" i="4"/>
  <c r="BF431" i="4"/>
  <c r="T431" i="4"/>
  <c r="R431" i="4"/>
  <c r="P431" i="4"/>
  <c r="BI430" i="4"/>
  <c r="BH430" i="4"/>
  <c r="BG430" i="4"/>
  <c r="BF430" i="4"/>
  <c r="T430" i="4"/>
  <c r="R430" i="4"/>
  <c r="P430" i="4"/>
  <c r="BI429" i="4"/>
  <c r="BH429" i="4"/>
  <c r="BG429" i="4"/>
  <c r="BF429" i="4"/>
  <c r="T429" i="4"/>
  <c r="R429" i="4"/>
  <c r="P429" i="4"/>
  <c r="BI428" i="4"/>
  <c r="BH428" i="4"/>
  <c r="BG428" i="4"/>
  <c r="BF428" i="4"/>
  <c r="T428" i="4"/>
  <c r="R428" i="4"/>
  <c r="P428" i="4"/>
  <c r="BI427" i="4"/>
  <c r="BH427" i="4"/>
  <c r="BG427" i="4"/>
  <c r="BF427" i="4"/>
  <c r="T427" i="4"/>
  <c r="R427" i="4"/>
  <c r="P427" i="4"/>
  <c r="BI426" i="4"/>
  <c r="BH426" i="4"/>
  <c r="BG426" i="4"/>
  <c r="BF426" i="4"/>
  <c r="T426" i="4"/>
  <c r="R426" i="4"/>
  <c r="P426" i="4"/>
  <c r="BI425" i="4"/>
  <c r="BH425" i="4"/>
  <c r="BG425" i="4"/>
  <c r="BF425" i="4"/>
  <c r="T425" i="4"/>
  <c r="R425" i="4"/>
  <c r="P425" i="4"/>
  <c r="BI424" i="4"/>
  <c r="BH424" i="4"/>
  <c r="BG424" i="4"/>
  <c r="BF424" i="4"/>
  <c r="T424" i="4"/>
  <c r="R424" i="4"/>
  <c r="P424" i="4"/>
  <c r="BI423" i="4"/>
  <c r="BH423" i="4"/>
  <c r="BG423" i="4"/>
  <c r="BF423" i="4"/>
  <c r="T423" i="4"/>
  <c r="R423" i="4"/>
  <c r="P423" i="4"/>
  <c r="BI422" i="4"/>
  <c r="BH422" i="4"/>
  <c r="BG422" i="4"/>
  <c r="BF422" i="4"/>
  <c r="T422" i="4"/>
  <c r="R422" i="4"/>
  <c r="P422" i="4"/>
  <c r="BI421" i="4"/>
  <c r="BH421" i="4"/>
  <c r="BG421" i="4"/>
  <c r="BF421" i="4"/>
  <c r="T421" i="4"/>
  <c r="R421" i="4"/>
  <c r="P421" i="4"/>
  <c r="BI420" i="4"/>
  <c r="BH420" i="4"/>
  <c r="BG420" i="4"/>
  <c r="BF420" i="4"/>
  <c r="T420" i="4"/>
  <c r="R420" i="4"/>
  <c r="P420" i="4"/>
  <c r="BI419" i="4"/>
  <c r="BH419" i="4"/>
  <c r="BG419" i="4"/>
  <c r="BF419" i="4"/>
  <c r="T419" i="4"/>
  <c r="R419" i="4"/>
  <c r="P419" i="4"/>
  <c r="BI418" i="4"/>
  <c r="BH418" i="4"/>
  <c r="BG418" i="4"/>
  <c r="BF418" i="4"/>
  <c r="T418" i="4"/>
  <c r="R418" i="4"/>
  <c r="P418" i="4"/>
  <c r="BI417" i="4"/>
  <c r="BH417" i="4"/>
  <c r="BG417" i="4"/>
  <c r="BF417" i="4"/>
  <c r="T417" i="4"/>
  <c r="R417" i="4"/>
  <c r="P417" i="4"/>
  <c r="BI416" i="4"/>
  <c r="BH416" i="4"/>
  <c r="BG416" i="4"/>
  <c r="BF416" i="4"/>
  <c r="T416" i="4"/>
  <c r="R416" i="4"/>
  <c r="P416" i="4"/>
  <c r="BI415" i="4"/>
  <c r="BH415" i="4"/>
  <c r="BG415" i="4"/>
  <c r="BF415" i="4"/>
  <c r="T415" i="4"/>
  <c r="R415" i="4"/>
  <c r="P415" i="4"/>
  <c r="BI414" i="4"/>
  <c r="BH414" i="4"/>
  <c r="BG414" i="4"/>
  <c r="BF414" i="4"/>
  <c r="T414" i="4"/>
  <c r="R414" i="4"/>
  <c r="P414" i="4"/>
  <c r="BI413" i="4"/>
  <c r="BH413" i="4"/>
  <c r="BG413" i="4"/>
  <c r="BF413" i="4"/>
  <c r="T413" i="4"/>
  <c r="R413" i="4"/>
  <c r="P413" i="4"/>
  <c r="BI412" i="4"/>
  <c r="BH412" i="4"/>
  <c r="BG412" i="4"/>
  <c r="BF412" i="4"/>
  <c r="T412" i="4"/>
  <c r="R412" i="4"/>
  <c r="P412" i="4"/>
  <c r="BI411" i="4"/>
  <c r="BH411" i="4"/>
  <c r="BG411" i="4"/>
  <c r="BF411" i="4"/>
  <c r="T411" i="4"/>
  <c r="R411" i="4"/>
  <c r="P411" i="4"/>
  <c r="BI410" i="4"/>
  <c r="BH410" i="4"/>
  <c r="BG410" i="4"/>
  <c r="BF410" i="4"/>
  <c r="T410" i="4"/>
  <c r="R410" i="4"/>
  <c r="P410" i="4"/>
  <c r="BI409" i="4"/>
  <c r="BH409" i="4"/>
  <c r="BG409" i="4"/>
  <c r="BF409" i="4"/>
  <c r="T409" i="4"/>
  <c r="R409" i="4"/>
  <c r="P409" i="4"/>
  <c r="BI408" i="4"/>
  <c r="BH408" i="4"/>
  <c r="BG408" i="4"/>
  <c r="BF408" i="4"/>
  <c r="T408" i="4"/>
  <c r="R408" i="4"/>
  <c r="P408" i="4"/>
  <c r="BI407" i="4"/>
  <c r="BH407" i="4"/>
  <c r="BG407" i="4"/>
  <c r="BF407" i="4"/>
  <c r="T407" i="4"/>
  <c r="R407" i="4"/>
  <c r="P407" i="4"/>
  <c r="BI406" i="4"/>
  <c r="BH406" i="4"/>
  <c r="BG406" i="4"/>
  <c r="BF406" i="4"/>
  <c r="T406" i="4"/>
  <c r="R406" i="4"/>
  <c r="P406" i="4"/>
  <c r="BI405" i="4"/>
  <c r="BH405" i="4"/>
  <c r="BG405" i="4"/>
  <c r="BF405" i="4"/>
  <c r="T405" i="4"/>
  <c r="R405" i="4"/>
  <c r="P405" i="4"/>
  <c r="BI404" i="4"/>
  <c r="BH404" i="4"/>
  <c r="BG404" i="4"/>
  <c r="BF404" i="4"/>
  <c r="T404" i="4"/>
  <c r="R404" i="4"/>
  <c r="P404" i="4"/>
  <c r="BI403" i="4"/>
  <c r="BH403" i="4"/>
  <c r="BG403" i="4"/>
  <c r="BF403" i="4"/>
  <c r="T403" i="4"/>
  <c r="R403" i="4"/>
  <c r="P403" i="4"/>
  <c r="BI402" i="4"/>
  <c r="BH402" i="4"/>
  <c r="BG402" i="4"/>
  <c r="BF402" i="4"/>
  <c r="T402" i="4"/>
  <c r="R402" i="4"/>
  <c r="P402" i="4"/>
  <c r="BI401" i="4"/>
  <c r="BH401" i="4"/>
  <c r="BG401" i="4"/>
  <c r="BF401" i="4"/>
  <c r="T401" i="4"/>
  <c r="R401" i="4"/>
  <c r="P401" i="4"/>
  <c r="BI400" i="4"/>
  <c r="BH400" i="4"/>
  <c r="BG400" i="4"/>
  <c r="BF400" i="4"/>
  <c r="T400" i="4"/>
  <c r="R400" i="4"/>
  <c r="P400" i="4"/>
  <c r="BI399" i="4"/>
  <c r="BH399" i="4"/>
  <c r="BG399" i="4"/>
  <c r="BF399" i="4"/>
  <c r="T399" i="4"/>
  <c r="R399" i="4"/>
  <c r="P399" i="4"/>
  <c r="BI398" i="4"/>
  <c r="BH398" i="4"/>
  <c r="BG398" i="4"/>
  <c r="BF398" i="4"/>
  <c r="T398" i="4"/>
  <c r="R398" i="4"/>
  <c r="P398" i="4"/>
  <c r="BI397" i="4"/>
  <c r="BH397" i="4"/>
  <c r="BG397" i="4"/>
  <c r="BF397" i="4"/>
  <c r="T397" i="4"/>
  <c r="R397" i="4"/>
  <c r="P397" i="4"/>
  <c r="BI396" i="4"/>
  <c r="BH396" i="4"/>
  <c r="BG396" i="4"/>
  <c r="BF396" i="4"/>
  <c r="T396" i="4"/>
  <c r="R396" i="4"/>
  <c r="P396" i="4"/>
  <c r="BI395" i="4"/>
  <c r="BH395" i="4"/>
  <c r="BG395" i="4"/>
  <c r="BF395" i="4"/>
  <c r="T395" i="4"/>
  <c r="R395" i="4"/>
  <c r="P395" i="4"/>
  <c r="BI394" i="4"/>
  <c r="BH394" i="4"/>
  <c r="BG394" i="4"/>
  <c r="BF394" i="4"/>
  <c r="T394" i="4"/>
  <c r="R394" i="4"/>
  <c r="P394" i="4"/>
  <c r="BI393" i="4"/>
  <c r="BH393" i="4"/>
  <c r="BG393" i="4"/>
  <c r="BF393" i="4"/>
  <c r="T393" i="4"/>
  <c r="R393" i="4"/>
  <c r="P393" i="4"/>
  <c r="BI392" i="4"/>
  <c r="BH392" i="4"/>
  <c r="BG392" i="4"/>
  <c r="BF392" i="4"/>
  <c r="T392" i="4"/>
  <c r="R392" i="4"/>
  <c r="P392" i="4"/>
  <c r="BI391" i="4"/>
  <c r="BH391" i="4"/>
  <c r="BG391" i="4"/>
  <c r="BF391" i="4"/>
  <c r="T391" i="4"/>
  <c r="R391" i="4"/>
  <c r="P391" i="4"/>
  <c r="BI390" i="4"/>
  <c r="BH390" i="4"/>
  <c r="BG390" i="4"/>
  <c r="BF390" i="4"/>
  <c r="T390" i="4"/>
  <c r="R390" i="4"/>
  <c r="P390" i="4"/>
  <c r="BI389" i="4"/>
  <c r="BH389" i="4"/>
  <c r="BG389" i="4"/>
  <c r="BF389" i="4"/>
  <c r="T389" i="4"/>
  <c r="R389" i="4"/>
  <c r="P389" i="4"/>
  <c r="BI388" i="4"/>
  <c r="BH388" i="4"/>
  <c r="BG388" i="4"/>
  <c r="BF388" i="4"/>
  <c r="T388" i="4"/>
  <c r="R388" i="4"/>
  <c r="P388" i="4"/>
  <c r="BI387" i="4"/>
  <c r="BH387" i="4"/>
  <c r="BG387" i="4"/>
  <c r="BF387" i="4"/>
  <c r="T387" i="4"/>
  <c r="R387" i="4"/>
  <c r="P387" i="4"/>
  <c r="BI386" i="4"/>
  <c r="BH386" i="4"/>
  <c r="BG386" i="4"/>
  <c r="BF386" i="4"/>
  <c r="T386" i="4"/>
  <c r="R386" i="4"/>
  <c r="P386" i="4"/>
  <c r="BI385" i="4"/>
  <c r="BH385" i="4"/>
  <c r="BG385" i="4"/>
  <c r="BF385" i="4"/>
  <c r="T385" i="4"/>
  <c r="R385" i="4"/>
  <c r="P385" i="4"/>
  <c r="BI384" i="4"/>
  <c r="BH384" i="4"/>
  <c r="BG384" i="4"/>
  <c r="BF384" i="4"/>
  <c r="T384" i="4"/>
  <c r="R384" i="4"/>
  <c r="P384" i="4"/>
  <c r="BI383" i="4"/>
  <c r="BH383" i="4"/>
  <c r="BG383" i="4"/>
  <c r="BF383" i="4"/>
  <c r="T383" i="4"/>
  <c r="R383" i="4"/>
  <c r="P383" i="4"/>
  <c r="BI382" i="4"/>
  <c r="BH382" i="4"/>
  <c r="BG382" i="4"/>
  <c r="BF382" i="4"/>
  <c r="T382" i="4"/>
  <c r="R382" i="4"/>
  <c r="P382" i="4"/>
  <c r="BI381" i="4"/>
  <c r="BH381" i="4"/>
  <c r="BG381" i="4"/>
  <c r="BF381" i="4"/>
  <c r="T381" i="4"/>
  <c r="R381" i="4"/>
  <c r="P381" i="4"/>
  <c r="BI380" i="4"/>
  <c r="BH380" i="4"/>
  <c r="BG380" i="4"/>
  <c r="BF380" i="4"/>
  <c r="T380" i="4"/>
  <c r="R380" i="4"/>
  <c r="P380" i="4"/>
  <c r="BI379" i="4"/>
  <c r="BH379" i="4"/>
  <c r="BG379" i="4"/>
  <c r="BF379" i="4"/>
  <c r="T379" i="4"/>
  <c r="R379" i="4"/>
  <c r="P379" i="4"/>
  <c r="BI378" i="4"/>
  <c r="BH378" i="4"/>
  <c r="BG378" i="4"/>
  <c r="BF378" i="4"/>
  <c r="T378" i="4"/>
  <c r="R378" i="4"/>
  <c r="P378" i="4"/>
  <c r="BI377" i="4"/>
  <c r="BH377" i="4"/>
  <c r="BG377" i="4"/>
  <c r="BF377" i="4"/>
  <c r="T377" i="4"/>
  <c r="R377" i="4"/>
  <c r="P377" i="4"/>
  <c r="BI376" i="4"/>
  <c r="BH376" i="4"/>
  <c r="BG376" i="4"/>
  <c r="BF376" i="4"/>
  <c r="T376" i="4"/>
  <c r="R376" i="4"/>
  <c r="P376" i="4"/>
  <c r="BI375" i="4"/>
  <c r="BH375" i="4"/>
  <c r="BG375" i="4"/>
  <c r="BF375" i="4"/>
  <c r="T375" i="4"/>
  <c r="R375" i="4"/>
  <c r="P375" i="4"/>
  <c r="BI374" i="4"/>
  <c r="BH374" i="4"/>
  <c r="BG374" i="4"/>
  <c r="BF374" i="4"/>
  <c r="T374" i="4"/>
  <c r="R374" i="4"/>
  <c r="P374" i="4"/>
  <c r="BI373" i="4"/>
  <c r="BH373" i="4"/>
  <c r="BG373" i="4"/>
  <c r="BF373" i="4"/>
  <c r="T373" i="4"/>
  <c r="R373" i="4"/>
  <c r="P373" i="4"/>
  <c r="BI372" i="4"/>
  <c r="BH372" i="4"/>
  <c r="BG372" i="4"/>
  <c r="BF372" i="4"/>
  <c r="T372" i="4"/>
  <c r="R372" i="4"/>
  <c r="P372" i="4"/>
  <c r="BI371" i="4"/>
  <c r="BH371" i="4"/>
  <c r="BG371" i="4"/>
  <c r="BF371" i="4"/>
  <c r="T371" i="4"/>
  <c r="R371" i="4"/>
  <c r="P371" i="4"/>
  <c r="BI370" i="4"/>
  <c r="BH370" i="4"/>
  <c r="BG370" i="4"/>
  <c r="BF370" i="4"/>
  <c r="T370" i="4"/>
  <c r="R370" i="4"/>
  <c r="P370" i="4"/>
  <c r="BI369" i="4"/>
  <c r="BH369" i="4"/>
  <c r="BG369" i="4"/>
  <c r="BF369" i="4"/>
  <c r="T369" i="4"/>
  <c r="R369" i="4"/>
  <c r="P369" i="4"/>
  <c r="BI368" i="4"/>
  <c r="BH368" i="4"/>
  <c r="BG368" i="4"/>
  <c r="BF368" i="4"/>
  <c r="T368" i="4"/>
  <c r="R368" i="4"/>
  <c r="P368" i="4"/>
  <c r="BI367" i="4"/>
  <c r="BH367" i="4"/>
  <c r="BG367" i="4"/>
  <c r="BF367" i="4"/>
  <c r="T367" i="4"/>
  <c r="R367" i="4"/>
  <c r="P367" i="4"/>
  <c r="BI366" i="4"/>
  <c r="BH366" i="4"/>
  <c r="BG366" i="4"/>
  <c r="BF366" i="4"/>
  <c r="T366" i="4"/>
  <c r="R366" i="4"/>
  <c r="P366" i="4"/>
  <c r="BI365" i="4"/>
  <c r="BH365" i="4"/>
  <c r="BG365" i="4"/>
  <c r="BF365" i="4"/>
  <c r="T365" i="4"/>
  <c r="R365" i="4"/>
  <c r="P365" i="4"/>
  <c r="BI364" i="4"/>
  <c r="BH364" i="4"/>
  <c r="BG364" i="4"/>
  <c r="BF364" i="4"/>
  <c r="T364" i="4"/>
  <c r="R364" i="4"/>
  <c r="P364" i="4"/>
  <c r="BI363" i="4"/>
  <c r="BH363" i="4"/>
  <c r="BG363" i="4"/>
  <c r="BF363" i="4"/>
  <c r="T363" i="4"/>
  <c r="R363" i="4"/>
  <c r="P363" i="4"/>
  <c r="BI362" i="4"/>
  <c r="BH362" i="4"/>
  <c r="BG362" i="4"/>
  <c r="BF362" i="4"/>
  <c r="T362" i="4"/>
  <c r="R362" i="4"/>
  <c r="P362" i="4"/>
  <c r="BI361" i="4"/>
  <c r="BH361" i="4"/>
  <c r="BG361" i="4"/>
  <c r="BF361" i="4"/>
  <c r="T361" i="4"/>
  <c r="R361" i="4"/>
  <c r="P361" i="4"/>
  <c r="BI360" i="4"/>
  <c r="BH360" i="4"/>
  <c r="BG360" i="4"/>
  <c r="BF360" i="4"/>
  <c r="T360" i="4"/>
  <c r="R360" i="4"/>
  <c r="P360" i="4"/>
  <c r="BI359" i="4"/>
  <c r="BH359" i="4"/>
  <c r="BG359" i="4"/>
  <c r="BF359" i="4"/>
  <c r="T359" i="4"/>
  <c r="R359" i="4"/>
  <c r="P359" i="4"/>
  <c r="BI358" i="4"/>
  <c r="BH358" i="4"/>
  <c r="BG358" i="4"/>
  <c r="BF358" i="4"/>
  <c r="T358" i="4"/>
  <c r="R358" i="4"/>
  <c r="P358" i="4"/>
  <c r="BI357" i="4"/>
  <c r="BH357" i="4"/>
  <c r="BG357" i="4"/>
  <c r="BF357" i="4"/>
  <c r="T357" i="4"/>
  <c r="R357" i="4"/>
  <c r="P357" i="4"/>
  <c r="BI356" i="4"/>
  <c r="BH356" i="4"/>
  <c r="BG356" i="4"/>
  <c r="BF356" i="4"/>
  <c r="T356" i="4"/>
  <c r="R356" i="4"/>
  <c r="P356" i="4"/>
  <c r="BI355" i="4"/>
  <c r="BH355" i="4"/>
  <c r="BG355" i="4"/>
  <c r="BF355" i="4"/>
  <c r="T355" i="4"/>
  <c r="R355" i="4"/>
  <c r="P355" i="4"/>
  <c r="BI354" i="4"/>
  <c r="BH354" i="4"/>
  <c r="BG354" i="4"/>
  <c r="BF354" i="4"/>
  <c r="T354" i="4"/>
  <c r="R354" i="4"/>
  <c r="P354" i="4"/>
  <c r="BI353" i="4"/>
  <c r="BH353" i="4"/>
  <c r="BG353" i="4"/>
  <c r="BF353" i="4"/>
  <c r="T353" i="4"/>
  <c r="R353" i="4"/>
  <c r="P353" i="4"/>
  <c r="BI352" i="4"/>
  <c r="BH352" i="4"/>
  <c r="BG352" i="4"/>
  <c r="BF352" i="4"/>
  <c r="T352" i="4"/>
  <c r="R352" i="4"/>
  <c r="P352" i="4"/>
  <c r="BI351" i="4"/>
  <c r="BH351" i="4"/>
  <c r="BG351" i="4"/>
  <c r="BF351" i="4"/>
  <c r="T351" i="4"/>
  <c r="R351" i="4"/>
  <c r="P351" i="4"/>
  <c r="BI350" i="4"/>
  <c r="BH350" i="4"/>
  <c r="BG350" i="4"/>
  <c r="BF350" i="4"/>
  <c r="T350" i="4"/>
  <c r="R350" i="4"/>
  <c r="P350" i="4"/>
  <c r="BI349" i="4"/>
  <c r="BH349" i="4"/>
  <c r="BG349" i="4"/>
  <c r="BF349" i="4"/>
  <c r="T349" i="4"/>
  <c r="R349" i="4"/>
  <c r="P349" i="4"/>
  <c r="BI348" i="4"/>
  <c r="BH348" i="4"/>
  <c r="BG348" i="4"/>
  <c r="BF348" i="4"/>
  <c r="T348" i="4"/>
  <c r="R348" i="4"/>
  <c r="P348" i="4"/>
  <c r="BI347" i="4"/>
  <c r="BH347" i="4"/>
  <c r="BG347" i="4"/>
  <c r="BF347" i="4"/>
  <c r="T347" i="4"/>
  <c r="R347" i="4"/>
  <c r="P347" i="4"/>
  <c r="BI346" i="4"/>
  <c r="BH346" i="4"/>
  <c r="BG346" i="4"/>
  <c r="BF346" i="4"/>
  <c r="T346" i="4"/>
  <c r="R346" i="4"/>
  <c r="P346" i="4"/>
  <c r="BI345" i="4"/>
  <c r="BH345" i="4"/>
  <c r="BG345" i="4"/>
  <c r="BF345" i="4"/>
  <c r="T345" i="4"/>
  <c r="R345" i="4"/>
  <c r="P345" i="4"/>
  <c r="BI344" i="4"/>
  <c r="BH344" i="4"/>
  <c r="BG344" i="4"/>
  <c r="BF344" i="4"/>
  <c r="T344" i="4"/>
  <c r="R344" i="4"/>
  <c r="P344" i="4"/>
  <c r="BI343" i="4"/>
  <c r="BH343" i="4"/>
  <c r="BG343" i="4"/>
  <c r="BF343" i="4"/>
  <c r="T343" i="4"/>
  <c r="R343" i="4"/>
  <c r="P343" i="4"/>
  <c r="BI342" i="4"/>
  <c r="BH342" i="4"/>
  <c r="BG342" i="4"/>
  <c r="BF342" i="4"/>
  <c r="T342" i="4"/>
  <c r="R342" i="4"/>
  <c r="P342" i="4"/>
  <c r="BI341" i="4"/>
  <c r="BH341" i="4"/>
  <c r="BG341" i="4"/>
  <c r="BF341" i="4"/>
  <c r="T341" i="4"/>
  <c r="R341" i="4"/>
  <c r="P341" i="4"/>
  <c r="BI340" i="4"/>
  <c r="BH340" i="4"/>
  <c r="BG340" i="4"/>
  <c r="BF340" i="4"/>
  <c r="T340" i="4"/>
  <c r="R340" i="4"/>
  <c r="P340" i="4"/>
  <c r="BI339" i="4"/>
  <c r="BH339" i="4"/>
  <c r="BG339" i="4"/>
  <c r="BF339" i="4"/>
  <c r="T339" i="4"/>
  <c r="R339" i="4"/>
  <c r="P339" i="4"/>
  <c r="BI338" i="4"/>
  <c r="BH338" i="4"/>
  <c r="BG338" i="4"/>
  <c r="BF338" i="4"/>
  <c r="T338" i="4"/>
  <c r="R338" i="4"/>
  <c r="P338" i="4"/>
  <c r="BI337" i="4"/>
  <c r="BH337" i="4"/>
  <c r="BG337" i="4"/>
  <c r="BF337" i="4"/>
  <c r="T337" i="4"/>
  <c r="R337" i="4"/>
  <c r="P337" i="4"/>
  <c r="BI336" i="4"/>
  <c r="BH336" i="4"/>
  <c r="BG336" i="4"/>
  <c r="BF336" i="4"/>
  <c r="T336" i="4"/>
  <c r="R336" i="4"/>
  <c r="P336" i="4"/>
  <c r="BI335" i="4"/>
  <c r="BH335" i="4"/>
  <c r="BG335" i="4"/>
  <c r="BF335" i="4"/>
  <c r="T335" i="4"/>
  <c r="R335" i="4"/>
  <c r="P335" i="4"/>
  <c r="BI334" i="4"/>
  <c r="BH334" i="4"/>
  <c r="BG334" i="4"/>
  <c r="BF334" i="4"/>
  <c r="T334" i="4"/>
  <c r="R334" i="4"/>
  <c r="P334" i="4"/>
  <c r="BI333" i="4"/>
  <c r="BH333" i="4"/>
  <c r="BG333" i="4"/>
  <c r="BF333" i="4"/>
  <c r="T333" i="4"/>
  <c r="R333" i="4"/>
  <c r="P333" i="4"/>
  <c r="BI332" i="4"/>
  <c r="BH332" i="4"/>
  <c r="BG332" i="4"/>
  <c r="BF332" i="4"/>
  <c r="T332" i="4"/>
  <c r="R332" i="4"/>
  <c r="P332" i="4"/>
  <c r="BI331" i="4"/>
  <c r="BH331" i="4"/>
  <c r="BG331" i="4"/>
  <c r="BF331" i="4"/>
  <c r="T331" i="4"/>
  <c r="R331" i="4"/>
  <c r="P331" i="4"/>
  <c r="BI330" i="4"/>
  <c r="BH330" i="4"/>
  <c r="BG330" i="4"/>
  <c r="BF330" i="4"/>
  <c r="T330" i="4"/>
  <c r="R330" i="4"/>
  <c r="P330" i="4"/>
  <c r="BI329" i="4"/>
  <c r="BH329" i="4"/>
  <c r="BG329" i="4"/>
  <c r="BF329" i="4"/>
  <c r="T329" i="4"/>
  <c r="R329" i="4"/>
  <c r="P329" i="4"/>
  <c r="BI328" i="4"/>
  <c r="BH328" i="4"/>
  <c r="BG328" i="4"/>
  <c r="BF328" i="4"/>
  <c r="T328" i="4"/>
  <c r="R328" i="4"/>
  <c r="P328" i="4"/>
  <c r="BI327" i="4"/>
  <c r="BH327" i="4"/>
  <c r="BG327" i="4"/>
  <c r="BF327" i="4"/>
  <c r="T327" i="4"/>
  <c r="R327" i="4"/>
  <c r="P327" i="4"/>
  <c r="BI326" i="4"/>
  <c r="BH326" i="4"/>
  <c r="BG326" i="4"/>
  <c r="BF326" i="4"/>
  <c r="T326" i="4"/>
  <c r="R326" i="4"/>
  <c r="P326" i="4"/>
  <c r="BI325" i="4"/>
  <c r="BH325" i="4"/>
  <c r="BG325" i="4"/>
  <c r="BF325" i="4"/>
  <c r="T325" i="4"/>
  <c r="R325" i="4"/>
  <c r="P325" i="4"/>
  <c r="BI324" i="4"/>
  <c r="BH324" i="4"/>
  <c r="BG324" i="4"/>
  <c r="BF324" i="4"/>
  <c r="T324" i="4"/>
  <c r="R324" i="4"/>
  <c r="P324" i="4"/>
  <c r="BI323" i="4"/>
  <c r="BH323" i="4"/>
  <c r="BG323" i="4"/>
  <c r="BF323" i="4"/>
  <c r="T323" i="4"/>
  <c r="R323" i="4"/>
  <c r="P323" i="4"/>
  <c r="BI322" i="4"/>
  <c r="BH322" i="4"/>
  <c r="BG322" i="4"/>
  <c r="BF322" i="4"/>
  <c r="T322" i="4"/>
  <c r="R322" i="4"/>
  <c r="P322" i="4"/>
  <c r="BI321" i="4"/>
  <c r="BH321" i="4"/>
  <c r="BG321" i="4"/>
  <c r="BF321" i="4"/>
  <c r="T321" i="4"/>
  <c r="R321" i="4"/>
  <c r="P321" i="4"/>
  <c r="BI320" i="4"/>
  <c r="BH320" i="4"/>
  <c r="BG320" i="4"/>
  <c r="BF320" i="4"/>
  <c r="T320" i="4"/>
  <c r="R320" i="4"/>
  <c r="P320" i="4"/>
  <c r="BI319" i="4"/>
  <c r="BH319" i="4"/>
  <c r="BG319" i="4"/>
  <c r="BF319" i="4"/>
  <c r="T319" i="4"/>
  <c r="R319" i="4"/>
  <c r="P319" i="4"/>
  <c r="BI318" i="4"/>
  <c r="BH318" i="4"/>
  <c r="BG318" i="4"/>
  <c r="BF318" i="4"/>
  <c r="T318" i="4"/>
  <c r="R318" i="4"/>
  <c r="P318" i="4"/>
  <c r="BI317" i="4"/>
  <c r="BH317" i="4"/>
  <c r="BG317" i="4"/>
  <c r="BF317" i="4"/>
  <c r="T317" i="4"/>
  <c r="R317" i="4"/>
  <c r="P317" i="4"/>
  <c r="BI316" i="4"/>
  <c r="BH316" i="4"/>
  <c r="BG316" i="4"/>
  <c r="BF316" i="4"/>
  <c r="T316" i="4"/>
  <c r="R316" i="4"/>
  <c r="P316" i="4"/>
  <c r="BI315" i="4"/>
  <c r="BH315" i="4"/>
  <c r="BG315" i="4"/>
  <c r="BF315" i="4"/>
  <c r="T315" i="4"/>
  <c r="R315" i="4"/>
  <c r="P315" i="4"/>
  <c r="BI314" i="4"/>
  <c r="BH314" i="4"/>
  <c r="BG314" i="4"/>
  <c r="BF314" i="4"/>
  <c r="T314" i="4"/>
  <c r="R314" i="4"/>
  <c r="P314" i="4"/>
  <c r="BI313" i="4"/>
  <c r="BH313" i="4"/>
  <c r="BG313" i="4"/>
  <c r="BF313" i="4"/>
  <c r="T313" i="4"/>
  <c r="R313" i="4"/>
  <c r="P313" i="4"/>
  <c r="BI312" i="4"/>
  <c r="BH312" i="4"/>
  <c r="BG312" i="4"/>
  <c r="BF312" i="4"/>
  <c r="T312" i="4"/>
  <c r="R312" i="4"/>
  <c r="P312" i="4"/>
  <c r="BI311" i="4"/>
  <c r="BH311" i="4"/>
  <c r="BG311" i="4"/>
  <c r="BF311" i="4"/>
  <c r="T311" i="4"/>
  <c r="R311" i="4"/>
  <c r="P311" i="4"/>
  <c r="BI310" i="4"/>
  <c r="BH310" i="4"/>
  <c r="BG310" i="4"/>
  <c r="BF310" i="4"/>
  <c r="T310" i="4"/>
  <c r="R310" i="4"/>
  <c r="P310" i="4"/>
  <c r="BI309" i="4"/>
  <c r="BH309" i="4"/>
  <c r="BG309" i="4"/>
  <c r="BF309" i="4"/>
  <c r="T309" i="4"/>
  <c r="R309" i="4"/>
  <c r="P309" i="4"/>
  <c r="BI308" i="4"/>
  <c r="BH308" i="4"/>
  <c r="BG308" i="4"/>
  <c r="BF308" i="4"/>
  <c r="T308" i="4"/>
  <c r="R308" i="4"/>
  <c r="P308" i="4"/>
  <c r="BI307" i="4"/>
  <c r="BH307" i="4"/>
  <c r="BG307" i="4"/>
  <c r="BF307" i="4"/>
  <c r="T307" i="4"/>
  <c r="R307" i="4"/>
  <c r="P307" i="4"/>
  <c r="BI306" i="4"/>
  <c r="BH306" i="4"/>
  <c r="BG306" i="4"/>
  <c r="BF306" i="4"/>
  <c r="T306" i="4"/>
  <c r="R306" i="4"/>
  <c r="P306" i="4"/>
  <c r="BI305" i="4"/>
  <c r="BH305" i="4"/>
  <c r="BG305" i="4"/>
  <c r="BF305" i="4"/>
  <c r="T305" i="4"/>
  <c r="R305" i="4"/>
  <c r="P305" i="4"/>
  <c r="BI304" i="4"/>
  <c r="BH304" i="4"/>
  <c r="BG304" i="4"/>
  <c r="BF304" i="4"/>
  <c r="T304" i="4"/>
  <c r="R304" i="4"/>
  <c r="P304" i="4"/>
  <c r="BI303" i="4"/>
  <c r="BH303" i="4"/>
  <c r="BG303" i="4"/>
  <c r="BF303" i="4"/>
  <c r="T303" i="4"/>
  <c r="R303" i="4"/>
  <c r="P303" i="4"/>
  <c r="BI302" i="4"/>
  <c r="BH302" i="4"/>
  <c r="BG302" i="4"/>
  <c r="BF302" i="4"/>
  <c r="T302" i="4"/>
  <c r="R302" i="4"/>
  <c r="P302" i="4"/>
  <c r="BI301" i="4"/>
  <c r="BH301" i="4"/>
  <c r="BG301" i="4"/>
  <c r="BF301" i="4"/>
  <c r="T301" i="4"/>
  <c r="R301" i="4"/>
  <c r="P301" i="4"/>
  <c r="BI300" i="4"/>
  <c r="BH300" i="4"/>
  <c r="BG300" i="4"/>
  <c r="BF300" i="4"/>
  <c r="T300" i="4"/>
  <c r="R300" i="4"/>
  <c r="P300" i="4"/>
  <c r="BI299" i="4"/>
  <c r="BH299" i="4"/>
  <c r="BG299" i="4"/>
  <c r="BF299" i="4"/>
  <c r="T299" i="4"/>
  <c r="R299" i="4"/>
  <c r="P299" i="4"/>
  <c r="BI298" i="4"/>
  <c r="BH298" i="4"/>
  <c r="BG298" i="4"/>
  <c r="BF298" i="4"/>
  <c r="T298" i="4"/>
  <c r="R298" i="4"/>
  <c r="P298" i="4"/>
  <c r="BI297" i="4"/>
  <c r="BH297" i="4"/>
  <c r="BG297" i="4"/>
  <c r="BF297" i="4"/>
  <c r="T297" i="4"/>
  <c r="R297" i="4"/>
  <c r="P297" i="4"/>
  <c r="BI296" i="4"/>
  <c r="BH296" i="4"/>
  <c r="BG296" i="4"/>
  <c r="BF296" i="4"/>
  <c r="T296" i="4"/>
  <c r="R296" i="4"/>
  <c r="P296" i="4"/>
  <c r="BI295" i="4"/>
  <c r="BH295" i="4"/>
  <c r="BG295" i="4"/>
  <c r="BF295" i="4"/>
  <c r="T295" i="4"/>
  <c r="R295" i="4"/>
  <c r="P295" i="4"/>
  <c r="BI294" i="4"/>
  <c r="BH294" i="4"/>
  <c r="BG294" i="4"/>
  <c r="BF294" i="4"/>
  <c r="T294" i="4"/>
  <c r="R294" i="4"/>
  <c r="P294" i="4"/>
  <c r="BI293" i="4"/>
  <c r="BH293" i="4"/>
  <c r="BG293" i="4"/>
  <c r="BF293" i="4"/>
  <c r="T293" i="4"/>
  <c r="R293" i="4"/>
  <c r="P293" i="4"/>
  <c r="BI292" i="4"/>
  <c r="BH292" i="4"/>
  <c r="BG292" i="4"/>
  <c r="BF292" i="4"/>
  <c r="T292" i="4"/>
  <c r="R292" i="4"/>
  <c r="P292" i="4"/>
  <c r="BI291" i="4"/>
  <c r="BH291" i="4"/>
  <c r="BG291" i="4"/>
  <c r="BF291" i="4"/>
  <c r="T291" i="4"/>
  <c r="R291" i="4"/>
  <c r="P291" i="4"/>
  <c r="BI290" i="4"/>
  <c r="BH290" i="4"/>
  <c r="BG290" i="4"/>
  <c r="BF290" i="4"/>
  <c r="T290" i="4"/>
  <c r="R290" i="4"/>
  <c r="P290" i="4"/>
  <c r="BI289" i="4"/>
  <c r="BH289" i="4"/>
  <c r="BG289" i="4"/>
  <c r="BF289" i="4"/>
  <c r="T289" i="4"/>
  <c r="R289" i="4"/>
  <c r="P289" i="4"/>
  <c r="BI288" i="4"/>
  <c r="BH288" i="4"/>
  <c r="BG288" i="4"/>
  <c r="BF288" i="4"/>
  <c r="T288" i="4"/>
  <c r="R288" i="4"/>
  <c r="P288" i="4"/>
  <c r="BI287" i="4"/>
  <c r="BH287" i="4"/>
  <c r="BG287" i="4"/>
  <c r="BF287" i="4"/>
  <c r="T287" i="4"/>
  <c r="R287" i="4"/>
  <c r="P287" i="4"/>
  <c r="BI286" i="4"/>
  <c r="BH286" i="4"/>
  <c r="BG286" i="4"/>
  <c r="BF286" i="4"/>
  <c r="T286" i="4"/>
  <c r="R286" i="4"/>
  <c r="P286" i="4"/>
  <c r="BI285" i="4"/>
  <c r="BH285" i="4"/>
  <c r="BG285" i="4"/>
  <c r="BF285" i="4"/>
  <c r="T285" i="4"/>
  <c r="R285" i="4"/>
  <c r="P285" i="4"/>
  <c r="BI284" i="4"/>
  <c r="BH284" i="4"/>
  <c r="BG284" i="4"/>
  <c r="BF284" i="4"/>
  <c r="T284" i="4"/>
  <c r="R284" i="4"/>
  <c r="P284" i="4"/>
  <c r="BI283" i="4"/>
  <c r="BH283" i="4"/>
  <c r="BG283" i="4"/>
  <c r="BF283" i="4"/>
  <c r="T283" i="4"/>
  <c r="R283" i="4"/>
  <c r="P283" i="4"/>
  <c r="BI282" i="4"/>
  <c r="BH282" i="4"/>
  <c r="BG282" i="4"/>
  <c r="BF282" i="4"/>
  <c r="T282" i="4"/>
  <c r="R282" i="4"/>
  <c r="P282" i="4"/>
  <c r="BI281" i="4"/>
  <c r="BH281" i="4"/>
  <c r="BG281" i="4"/>
  <c r="BF281" i="4"/>
  <c r="T281" i="4"/>
  <c r="R281" i="4"/>
  <c r="P281" i="4"/>
  <c r="BI280" i="4"/>
  <c r="BH280" i="4"/>
  <c r="BG280" i="4"/>
  <c r="BF280" i="4"/>
  <c r="T280" i="4"/>
  <c r="R280" i="4"/>
  <c r="P280" i="4"/>
  <c r="BI279" i="4"/>
  <c r="BH279" i="4"/>
  <c r="BG279" i="4"/>
  <c r="BF279" i="4"/>
  <c r="T279" i="4"/>
  <c r="R279" i="4"/>
  <c r="P279" i="4"/>
  <c r="BI278" i="4"/>
  <c r="BH278" i="4"/>
  <c r="BG278" i="4"/>
  <c r="BF278" i="4"/>
  <c r="T278" i="4"/>
  <c r="R278" i="4"/>
  <c r="P278" i="4"/>
  <c r="BI277" i="4"/>
  <c r="BH277" i="4"/>
  <c r="BG277" i="4"/>
  <c r="BF277" i="4"/>
  <c r="T277" i="4"/>
  <c r="R277" i="4"/>
  <c r="P277" i="4"/>
  <c r="BI276" i="4"/>
  <c r="BH276" i="4"/>
  <c r="BG276" i="4"/>
  <c r="BF276" i="4"/>
  <c r="T276" i="4"/>
  <c r="R276" i="4"/>
  <c r="P276" i="4"/>
  <c r="BI275" i="4"/>
  <c r="BH275" i="4"/>
  <c r="BG275" i="4"/>
  <c r="BF275" i="4"/>
  <c r="T275" i="4"/>
  <c r="R275" i="4"/>
  <c r="P275" i="4"/>
  <c r="BI274" i="4"/>
  <c r="BH274" i="4"/>
  <c r="BG274" i="4"/>
  <c r="BF274" i="4"/>
  <c r="T274" i="4"/>
  <c r="R274" i="4"/>
  <c r="P274" i="4"/>
  <c r="BI273" i="4"/>
  <c r="BH273" i="4"/>
  <c r="BG273" i="4"/>
  <c r="BF273" i="4"/>
  <c r="T273" i="4"/>
  <c r="R273" i="4"/>
  <c r="P273" i="4"/>
  <c r="BI272" i="4"/>
  <c r="BH272" i="4"/>
  <c r="BG272" i="4"/>
  <c r="BF272" i="4"/>
  <c r="T272" i="4"/>
  <c r="R272" i="4"/>
  <c r="P272" i="4"/>
  <c r="BI271" i="4"/>
  <c r="BH271" i="4"/>
  <c r="BG271" i="4"/>
  <c r="BF271" i="4"/>
  <c r="T271" i="4"/>
  <c r="R271" i="4"/>
  <c r="P271" i="4"/>
  <c r="BI270" i="4"/>
  <c r="BH270" i="4"/>
  <c r="BG270" i="4"/>
  <c r="BF270" i="4"/>
  <c r="T270" i="4"/>
  <c r="R270" i="4"/>
  <c r="P270" i="4"/>
  <c r="BI269" i="4"/>
  <c r="BH269" i="4"/>
  <c r="BG269" i="4"/>
  <c r="BF269" i="4"/>
  <c r="T269" i="4"/>
  <c r="R269" i="4"/>
  <c r="P269" i="4"/>
  <c r="BI268" i="4"/>
  <c r="BH268" i="4"/>
  <c r="BG268" i="4"/>
  <c r="BF268" i="4"/>
  <c r="T268" i="4"/>
  <c r="R268" i="4"/>
  <c r="P268" i="4"/>
  <c r="BI267" i="4"/>
  <c r="BH267" i="4"/>
  <c r="BG267" i="4"/>
  <c r="BF267" i="4"/>
  <c r="T267" i="4"/>
  <c r="R267" i="4"/>
  <c r="P267" i="4"/>
  <c r="BI266" i="4"/>
  <c r="BH266" i="4"/>
  <c r="BG266" i="4"/>
  <c r="BF266" i="4"/>
  <c r="T266" i="4"/>
  <c r="R266" i="4"/>
  <c r="P266" i="4"/>
  <c r="BI265" i="4"/>
  <c r="BH265" i="4"/>
  <c r="BG265" i="4"/>
  <c r="BF265" i="4"/>
  <c r="T265" i="4"/>
  <c r="R265" i="4"/>
  <c r="P265" i="4"/>
  <c r="BI264" i="4"/>
  <c r="BH264" i="4"/>
  <c r="BG264" i="4"/>
  <c r="BF264" i="4"/>
  <c r="T264" i="4"/>
  <c r="R264" i="4"/>
  <c r="P264" i="4"/>
  <c r="BI263" i="4"/>
  <c r="BH263" i="4"/>
  <c r="BG263" i="4"/>
  <c r="BF263" i="4"/>
  <c r="T263" i="4"/>
  <c r="R263" i="4"/>
  <c r="P263" i="4"/>
  <c r="BI262" i="4"/>
  <c r="BH262" i="4"/>
  <c r="BG262" i="4"/>
  <c r="BF262" i="4"/>
  <c r="T262" i="4"/>
  <c r="R262" i="4"/>
  <c r="P262" i="4"/>
  <c r="BI261" i="4"/>
  <c r="BH261" i="4"/>
  <c r="BG261" i="4"/>
  <c r="BF261" i="4"/>
  <c r="T261" i="4"/>
  <c r="R261" i="4"/>
  <c r="P261" i="4"/>
  <c r="BI260" i="4"/>
  <c r="BH260" i="4"/>
  <c r="BG260" i="4"/>
  <c r="BF260" i="4"/>
  <c r="T260" i="4"/>
  <c r="R260" i="4"/>
  <c r="P260" i="4"/>
  <c r="BI259" i="4"/>
  <c r="BH259" i="4"/>
  <c r="BG259" i="4"/>
  <c r="BF259" i="4"/>
  <c r="T259" i="4"/>
  <c r="R259" i="4"/>
  <c r="P259" i="4"/>
  <c r="BI258" i="4"/>
  <c r="BH258" i="4"/>
  <c r="BG258" i="4"/>
  <c r="BF258" i="4"/>
  <c r="T258" i="4"/>
  <c r="R258" i="4"/>
  <c r="P258" i="4"/>
  <c r="BI257" i="4"/>
  <c r="BH257" i="4"/>
  <c r="BG257" i="4"/>
  <c r="BF257" i="4"/>
  <c r="T257" i="4"/>
  <c r="R257" i="4"/>
  <c r="P257" i="4"/>
  <c r="BI256" i="4"/>
  <c r="BH256" i="4"/>
  <c r="BG256" i="4"/>
  <c r="BF256" i="4"/>
  <c r="T256" i="4"/>
  <c r="R256" i="4"/>
  <c r="P256" i="4"/>
  <c r="BI255" i="4"/>
  <c r="BH255" i="4"/>
  <c r="BG255" i="4"/>
  <c r="BF255" i="4"/>
  <c r="T255" i="4"/>
  <c r="R255" i="4"/>
  <c r="P255" i="4"/>
  <c r="BI254" i="4"/>
  <c r="BH254" i="4"/>
  <c r="BG254" i="4"/>
  <c r="BF254" i="4"/>
  <c r="T254" i="4"/>
  <c r="R254" i="4"/>
  <c r="P254" i="4"/>
  <c r="BI253" i="4"/>
  <c r="BH253" i="4"/>
  <c r="BG253" i="4"/>
  <c r="BF253" i="4"/>
  <c r="T253" i="4"/>
  <c r="R253" i="4"/>
  <c r="P253" i="4"/>
  <c r="BI252" i="4"/>
  <c r="BH252" i="4"/>
  <c r="BG252" i="4"/>
  <c r="BF252" i="4"/>
  <c r="T252" i="4"/>
  <c r="R252" i="4"/>
  <c r="P252" i="4"/>
  <c r="BI251" i="4"/>
  <c r="BH251" i="4"/>
  <c r="BG251" i="4"/>
  <c r="BF251" i="4"/>
  <c r="T251" i="4"/>
  <c r="R251" i="4"/>
  <c r="P251" i="4"/>
  <c r="BI250" i="4"/>
  <c r="BH250" i="4"/>
  <c r="BG250" i="4"/>
  <c r="BF250" i="4"/>
  <c r="T250" i="4"/>
  <c r="R250" i="4"/>
  <c r="P250" i="4"/>
  <c r="BI249" i="4"/>
  <c r="BH249" i="4"/>
  <c r="BG249" i="4"/>
  <c r="BF249" i="4"/>
  <c r="T249" i="4"/>
  <c r="R249" i="4"/>
  <c r="P249" i="4"/>
  <c r="BI248" i="4"/>
  <c r="BH248" i="4"/>
  <c r="BG248" i="4"/>
  <c r="BF248" i="4"/>
  <c r="T248" i="4"/>
  <c r="R248" i="4"/>
  <c r="P248" i="4"/>
  <c r="BI247" i="4"/>
  <c r="BH247" i="4"/>
  <c r="BG247" i="4"/>
  <c r="BF247" i="4"/>
  <c r="T247" i="4"/>
  <c r="R247" i="4"/>
  <c r="P247" i="4"/>
  <c r="BI246" i="4"/>
  <c r="BH246" i="4"/>
  <c r="BG246" i="4"/>
  <c r="BF246" i="4"/>
  <c r="T246" i="4"/>
  <c r="R246" i="4"/>
  <c r="P246" i="4"/>
  <c r="BI245" i="4"/>
  <c r="BH245" i="4"/>
  <c r="BG245" i="4"/>
  <c r="BF245" i="4"/>
  <c r="T245" i="4"/>
  <c r="R245" i="4"/>
  <c r="P245" i="4"/>
  <c r="BI244" i="4"/>
  <c r="BH244" i="4"/>
  <c r="BG244" i="4"/>
  <c r="BF244" i="4"/>
  <c r="T244" i="4"/>
  <c r="R244" i="4"/>
  <c r="P244" i="4"/>
  <c r="BI243" i="4"/>
  <c r="BH243" i="4"/>
  <c r="BG243" i="4"/>
  <c r="BF243" i="4"/>
  <c r="T243" i="4"/>
  <c r="R243" i="4"/>
  <c r="P243" i="4"/>
  <c r="BI242" i="4"/>
  <c r="BH242" i="4"/>
  <c r="BG242" i="4"/>
  <c r="BF242" i="4"/>
  <c r="T242" i="4"/>
  <c r="R242" i="4"/>
  <c r="P242" i="4"/>
  <c r="BI241" i="4"/>
  <c r="BH241" i="4"/>
  <c r="BG241" i="4"/>
  <c r="BF241" i="4"/>
  <c r="T241" i="4"/>
  <c r="R241" i="4"/>
  <c r="P241" i="4"/>
  <c r="BI240" i="4"/>
  <c r="BH240" i="4"/>
  <c r="BG240" i="4"/>
  <c r="BF240" i="4"/>
  <c r="T240" i="4"/>
  <c r="R240" i="4"/>
  <c r="P240" i="4"/>
  <c r="BI239" i="4"/>
  <c r="BH239" i="4"/>
  <c r="BG239" i="4"/>
  <c r="BF239" i="4"/>
  <c r="T239" i="4"/>
  <c r="R239" i="4"/>
  <c r="P239" i="4"/>
  <c r="BI238" i="4"/>
  <c r="BH238" i="4"/>
  <c r="BG238" i="4"/>
  <c r="BF238" i="4"/>
  <c r="T238" i="4"/>
  <c r="R238" i="4"/>
  <c r="P238" i="4"/>
  <c r="BI237" i="4"/>
  <c r="BH237" i="4"/>
  <c r="BG237" i="4"/>
  <c r="BF237" i="4"/>
  <c r="T237" i="4"/>
  <c r="R237" i="4"/>
  <c r="P237" i="4"/>
  <c r="BI236" i="4"/>
  <c r="BH236" i="4"/>
  <c r="BG236" i="4"/>
  <c r="BF236" i="4"/>
  <c r="T236" i="4"/>
  <c r="R236" i="4"/>
  <c r="P236" i="4"/>
  <c r="BI235" i="4"/>
  <c r="BH235" i="4"/>
  <c r="BG235" i="4"/>
  <c r="BF235" i="4"/>
  <c r="T235" i="4"/>
  <c r="R235" i="4"/>
  <c r="P235" i="4"/>
  <c r="BI234" i="4"/>
  <c r="BH234" i="4"/>
  <c r="BG234" i="4"/>
  <c r="BF234" i="4"/>
  <c r="T234" i="4"/>
  <c r="R234" i="4"/>
  <c r="P234" i="4"/>
  <c r="BI233" i="4"/>
  <c r="BH233" i="4"/>
  <c r="BG233" i="4"/>
  <c r="BF233" i="4"/>
  <c r="T233" i="4"/>
  <c r="R233" i="4"/>
  <c r="P233" i="4"/>
  <c r="BI232" i="4"/>
  <c r="BH232" i="4"/>
  <c r="BG232" i="4"/>
  <c r="BF232" i="4"/>
  <c r="T232" i="4"/>
  <c r="R232" i="4"/>
  <c r="P232"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9" i="4"/>
  <c r="BH209" i="4"/>
  <c r="BG209" i="4"/>
  <c r="BF209" i="4"/>
  <c r="T209" i="4"/>
  <c r="R209" i="4"/>
  <c r="P209" i="4"/>
  <c r="BI208" i="4"/>
  <c r="BH208" i="4"/>
  <c r="BG208" i="4"/>
  <c r="BF208" i="4"/>
  <c r="T208" i="4"/>
  <c r="R208" i="4"/>
  <c r="P208" i="4"/>
  <c r="BI207" i="4"/>
  <c r="BH207" i="4"/>
  <c r="BG207" i="4"/>
  <c r="BF207" i="4"/>
  <c r="T207" i="4"/>
  <c r="R207" i="4"/>
  <c r="P207" i="4"/>
  <c r="BI206" i="4"/>
  <c r="BH206" i="4"/>
  <c r="BG206" i="4"/>
  <c r="BF206" i="4"/>
  <c r="T206" i="4"/>
  <c r="R206" i="4"/>
  <c r="P206" i="4"/>
  <c r="BI205" i="4"/>
  <c r="BH205" i="4"/>
  <c r="BG205" i="4"/>
  <c r="BF205" i="4"/>
  <c r="T205" i="4"/>
  <c r="R205" i="4"/>
  <c r="P205"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6" i="4"/>
  <c r="BH196" i="4"/>
  <c r="BG196" i="4"/>
  <c r="BF196" i="4"/>
  <c r="T196" i="4"/>
  <c r="R196" i="4"/>
  <c r="P196"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F112" i="4"/>
  <c r="F110" i="4"/>
  <c r="E108" i="4"/>
  <c r="F91" i="4"/>
  <c r="F89" i="4"/>
  <c r="E87" i="4"/>
  <c r="J24" i="4"/>
  <c r="E24" i="4"/>
  <c r="J92" i="4"/>
  <c r="J23" i="4"/>
  <c r="J21" i="4"/>
  <c r="E21" i="4"/>
  <c r="J112" i="4"/>
  <c r="J20" i="4"/>
  <c r="J18" i="4"/>
  <c r="E18" i="4"/>
  <c r="F113" i="4" s="1"/>
  <c r="J17" i="4"/>
  <c r="J12" i="4"/>
  <c r="J110" i="4"/>
  <c r="E7" i="4"/>
  <c r="E85" i="4" s="1"/>
  <c r="J37" i="3"/>
  <c r="J36" i="3"/>
  <c r="AY96" i="1"/>
  <c r="J35" i="3"/>
  <c r="AX96" i="1" s="1"/>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BI121" i="3"/>
  <c r="BH121" i="3"/>
  <c r="BG121" i="3"/>
  <c r="BF121" i="3"/>
  <c r="T121" i="3"/>
  <c r="R121" i="3"/>
  <c r="P121" i="3"/>
  <c r="BI120" i="3"/>
  <c r="BH120" i="3"/>
  <c r="BG120" i="3"/>
  <c r="BF120" i="3"/>
  <c r="T120" i="3"/>
  <c r="R120" i="3"/>
  <c r="P120" i="3"/>
  <c r="BI119" i="3"/>
  <c r="BH119" i="3"/>
  <c r="BG119" i="3"/>
  <c r="BF119" i="3"/>
  <c r="T119" i="3"/>
  <c r="R119" i="3"/>
  <c r="P119" i="3"/>
  <c r="F113" i="3"/>
  <c r="F111" i="3"/>
  <c r="E109" i="3"/>
  <c r="F91" i="3"/>
  <c r="F89" i="3"/>
  <c r="E87" i="3"/>
  <c r="J24" i="3"/>
  <c r="E24" i="3"/>
  <c r="J92" i="3" s="1"/>
  <c r="J23" i="3"/>
  <c r="J21" i="3"/>
  <c r="E21" i="3"/>
  <c r="J91" i="3"/>
  <c r="J20" i="3"/>
  <c r="J18" i="3"/>
  <c r="E18" i="3"/>
  <c r="F114" i="3" s="1"/>
  <c r="J17" i="3"/>
  <c r="J12" i="3"/>
  <c r="J111" i="3" s="1"/>
  <c r="E7" i="3"/>
  <c r="E107" i="3"/>
  <c r="J37" i="2"/>
  <c r="J36" i="2"/>
  <c r="AY95" i="1"/>
  <c r="J35" i="2"/>
  <c r="AX95" i="1"/>
  <c r="BI1119" i="2"/>
  <c r="BH1119" i="2"/>
  <c r="BG1119" i="2"/>
  <c r="BF1119" i="2"/>
  <c r="T1119" i="2"/>
  <c r="R1119" i="2"/>
  <c r="P1119" i="2"/>
  <c r="BI1118" i="2"/>
  <c r="BH1118" i="2"/>
  <c r="BG1118" i="2"/>
  <c r="BF1118" i="2"/>
  <c r="T1118" i="2"/>
  <c r="R1118" i="2"/>
  <c r="P1118" i="2"/>
  <c r="BI1117" i="2"/>
  <c r="BH1117" i="2"/>
  <c r="BG1117" i="2"/>
  <c r="BF1117" i="2"/>
  <c r="T1117" i="2"/>
  <c r="R1117" i="2"/>
  <c r="P1117" i="2"/>
  <c r="BI1116" i="2"/>
  <c r="BH1116" i="2"/>
  <c r="BG1116" i="2"/>
  <c r="BF1116" i="2"/>
  <c r="T1116" i="2"/>
  <c r="R1116" i="2"/>
  <c r="P1116" i="2"/>
  <c r="BI1115" i="2"/>
  <c r="BH1115" i="2"/>
  <c r="BG1115" i="2"/>
  <c r="BF1115" i="2"/>
  <c r="T1115" i="2"/>
  <c r="R1115" i="2"/>
  <c r="P1115" i="2"/>
  <c r="BI1114" i="2"/>
  <c r="BH1114" i="2"/>
  <c r="BG1114" i="2"/>
  <c r="BF1114" i="2"/>
  <c r="T1114" i="2"/>
  <c r="R1114" i="2"/>
  <c r="P1114" i="2"/>
  <c r="BI1113" i="2"/>
  <c r="BH1113" i="2"/>
  <c r="BG1113" i="2"/>
  <c r="BF1113" i="2"/>
  <c r="T1113" i="2"/>
  <c r="R1113" i="2"/>
  <c r="P1113" i="2"/>
  <c r="BI1112" i="2"/>
  <c r="BH1112" i="2"/>
  <c r="BG1112" i="2"/>
  <c r="BF1112" i="2"/>
  <c r="T1112" i="2"/>
  <c r="R1112" i="2"/>
  <c r="P1112" i="2"/>
  <c r="BI1111" i="2"/>
  <c r="BH1111" i="2"/>
  <c r="BG1111" i="2"/>
  <c r="BF1111" i="2"/>
  <c r="T1111" i="2"/>
  <c r="R1111" i="2"/>
  <c r="P1111" i="2"/>
  <c r="BI1110" i="2"/>
  <c r="BH1110" i="2"/>
  <c r="BG1110" i="2"/>
  <c r="BF1110" i="2"/>
  <c r="T1110" i="2"/>
  <c r="R1110" i="2"/>
  <c r="P1110" i="2"/>
  <c r="BI1109" i="2"/>
  <c r="BH1109" i="2"/>
  <c r="BG1109" i="2"/>
  <c r="BF1109" i="2"/>
  <c r="T1109" i="2"/>
  <c r="R1109" i="2"/>
  <c r="P1109" i="2"/>
  <c r="BI1108" i="2"/>
  <c r="BH1108" i="2"/>
  <c r="BG1108" i="2"/>
  <c r="BF1108" i="2"/>
  <c r="T1108" i="2"/>
  <c r="R1108" i="2"/>
  <c r="P1108" i="2"/>
  <c r="BI1107" i="2"/>
  <c r="BH1107" i="2"/>
  <c r="BG1107" i="2"/>
  <c r="BF1107" i="2"/>
  <c r="T1107" i="2"/>
  <c r="R1107" i="2"/>
  <c r="P1107" i="2"/>
  <c r="BI1106" i="2"/>
  <c r="BH1106" i="2"/>
  <c r="BG1106" i="2"/>
  <c r="BF1106" i="2"/>
  <c r="T1106" i="2"/>
  <c r="R1106" i="2"/>
  <c r="P1106" i="2"/>
  <c r="BI1105" i="2"/>
  <c r="BH1105" i="2"/>
  <c r="BG1105" i="2"/>
  <c r="BF1105" i="2"/>
  <c r="T1105" i="2"/>
  <c r="R1105" i="2"/>
  <c r="P1105" i="2"/>
  <c r="BI1104" i="2"/>
  <c r="BH1104" i="2"/>
  <c r="BG1104" i="2"/>
  <c r="BF1104" i="2"/>
  <c r="T1104" i="2"/>
  <c r="R1104" i="2"/>
  <c r="P1104" i="2"/>
  <c r="BI1103" i="2"/>
  <c r="BH1103" i="2"/>
  <c r="BG1103" i="2"/>
  <c r="BF1103" i="2"/>
  <c r="T1103" i="2"/>
  <c r="R1103" i="2"/>
  <c r="P1103" i="2"/>
  <c r="BI1102" i="2"/>
  <c r="BH1102" i="2"/>
  <c r="BG1102" i="2"/>
  <c r="BF1102" i="2"/>
  <c r="T1102" i="2"/>
  <c r="R1102" i="2"/>
  <c r="P1102" i="2"/>
  <c r="BI1101" i="2"/>
  <c r="BH1101" i="2"/>
  <c r="BG1101" i="2"/>
  <c r="BF1101" i="2"/>
  <c r="T1101" i="2"/>
  <c r="R1101" i="2"/>
  <c r="P1101" i="2"/>
  <c r="BI1100" i="2"/>
  <c r="BH1100" i="2"/>
  <c r="BG1100" i="2"/>
  <c r="BF1100" i="2"/>
  <c r="T1100" i="2"/>
  <c r="R1100" i="2"/>
  <c r="P1100" i="2"/>
  <c r="BI1099" i="2"/>
  <c r="BH1099" i="2"/>
  <c r="BG1099" i="2"/>
  <c r="BF1099" i="2"/>
  <c r="T1099" i="2"/>
  <c r="R1099" i="2"/>
  <c r="P1099" i="2"/>
  <c r="BI1098" i="2"/>
  <c r="BH1098" i="2"/>
  <c r="BG1098" i="2"/>
  <c r="BF1098" i="2"/>
  <c r="T1098" i="2"/>
  <c r="R1098" i="2"/>
  <c r="P1098" i="2"/>
  <c r="BI1097" i="2"/>
  <c r="BH1097" i="2"/>
  <c r="BG1097" i="2"/>
  <c r="BF1097" i="2"/>
  <c r="T1097" i="2"/>
  <c r="R1097" i="2"/>
  <c r="P1097" i="2"/>
  <c r="BI1096" i="2"/>
  <c r="BH1096" i="2"/>
  <c r="BG1096" i="2"/>
  <c r="BF1096" i="2"/>
  <c r="T1096" i="2"/>
  <c r="R1096" i="2"/>
  <c r="P1096" i="2"/>
  <c r="BI1095" i="2"/>
  <c r="BH1095" i="2"/>
  <c r="BG1095" i="2"/>
  <c r="BF1095" i="2"/>
  <c r="T1095" i="2"/>
  <c r="R1095" i="2"/>
  <c r="P1095" i="2"/>
  <c r="BI1094" i="2"/>
  <c r="BH1094" i="2"/>
  <c r="BG1094" i="2"/>
  <c r="BF1094" i="2"/>
  <c r="T1094" i="2"/>
  <c r="R1094" i="2"/>
  <c r="P1094" i="2"/>
  <c r="BI1093" i="2"/>
  <c r="BH1093" i="2"/>
  <c r="BG1093" i="2"/>
  <c r="BF1093" i="2"/>
  <c r="T1093" i="2"/>
  <c r="R1093" i="2"/>
  <c r="P1093" i="2"/>
  <c r="BI1092" i="2"/>
  <c r="BH1092" i="2"/>
  <c r="BG1092" i="2"/>
  <c r="BF1092" i="2"/>
  <c r="T1092" i="2"/>
  <c r="R1092" i="2"/>
  <c r="P1092" i="2"/>
  <c r="BI1091" i="2"/>
  <c r="BH1091" i="2"/>
  <c r="BG1091" i="2"/>
  <c r="BF1091" i="2"/>
  <c r="T1091" i="2"/>
  <c r="R1091" i="2"/>
  <c r="P1091" i="2"/>
  <c r="BI1090" i="2"/>
  <c r="BH1090" i="2"/>
  <c r="BG1090" i="2"/>
  <c r="BF1090" i="2"/>
  <c r="T1090" i="2"/>
  <c r="R1090" i="2"/>
  <c r="P1090" i="2"/>
  <c r="BI1089" i="2"/>
  <c r="BH1089" i="2"/>
  <c r="BG1089" i="2"/>
  <c r="BF1089" i="2"/>
  <c r="T1089" i="2"/>
  <c r="R1089" i="2"/>
  <c r="P1089" i="2"/>
  <c r="BI1088" i="2"/>
  <c r="BH1088" i="2"/>
  <c r="BG1088" i="2"/>
  <c r="BF1088" i="2"/>
  <c r="T1088" i="2"/>
  <c r="R1088" i="2"/>
  <c r="P1088" i="2"/>
  <c r="BI1087" i="2"/>
  <c r="BH1087" i="2"/>
  <c r="BG1087" i="2"/>
  <c r="BF1087" i="2"/>
  <c r="T1087" i="2"/>
  <c r="R1087" i="2"/>
  <c r="P1087" i="2"/>
  <c r="BI1086" i="2"/>
  <c r="BH1086" i="2"/>
  <c r="BG1086" i="2"/>
  <c r="BF1086" i="2"/>
  <c r="T1086" i="2"/>
  <c r="R1086" i="2"/>
  <c r="P1086" i="2"/>
  <c r="BI1085" i="2"/>
  <c r="BH1085" i="2"/>
  <c r="BG1085" i="2"/>
  <c r="BF1085" i="2"/>
  <c r="T1085" i="2"/>
  <c r="R1085" i="2"/>
  <c r="P1085" i="2"/>
  <c r="BI1084" i="2"/>
  <c r="BH1084" i="2"/>
  <c r="BG1084" i="2"/>
  <c r="BF1084" i="2"/>
  <c r="T1084" i="2"/>
  <c r="R1084" i="2"/>
  <c r="P1084" i="2"/>
  <c r="BI1083" i="2"/>
  <c r="BH1083" i="2"/>
  <c r="BG1083" i="2"/>
  <c r="BF1083" i="2"/>
  <c r="T1083" i="2"/>
  <c r="R1083" i="2"/>
  <c r="P1083" i="2"/>
  <c r="BI1082" i="2"/>
  <c r="BH1082" i="2"/>
  <c r="BG1082" i="2"/>
  <c r="BF1082" i="2"/>
  <c r="T1082" i="2"/>
  <c r="R1082" i="2"/>
  <c r="P1082" i="2"/>
  <c r="BI1081" i="2"/>
  <c r="BH1081" i="2"/>
  <c r="BG1081" i="2"/>
  <c r="BF1081" i="2"/>
  <c r="T1081" i="2"/>
  <c r="R1081" i="2"/>
  <c r="P1081" i="2"/>
  <c r="BI1080" i="2"/>
  <c r="BH1080" i="2"/>
  <c r="BG1080" i="2"/>
  <c r="BF1080" i="2"/>
  <c r="T1080" i="2"/>
  <c r="R1080" i="2"/>
  <c r="P1080" i="2"/>
  <c r="BI1079" i="2"/>
  <c r="BH1079" i="2"/>
  <c r="BG1079" i="2"/>
  <c r="BF1079" i="2"/>
  <c r="T1079" i="2"/>
  <c r="R1079" i="2"/>
  <c r="P1079" i="2"/>
  <c r="BI1078" i="2"/>
  <c r="BH1078" i="2"/>
  <c r="BG1078" i="2"/>
  <c r="BF1078" i="2"/>
  <c r="T1078" i="2"/>
  <c r="R1078" i="2"/>
  <c r="P1078" i="2"/>
  <c r="BI1077" i="2"/>
  <c r="BH1077" i="2"/>
  <c r="BG1077" i="2"/>
  <c r="BF1077" i="2"/>
  <c r="T1077" i="2"/>
  <c r="R1077" i="2"/>
  <c r="P1077" i="2"/>
  <c r="BI1076" i="2"/>
  <c r="BH1076" i="2"/>
  <c r="BG1076" i="2"/>
  <c r="BF1076" i="2"/>
  <c r="T1076" i="2"/>
  <c r="R1076" i="2"/>
  <c r="P1076" i="2"/>
  <c r="BI1075" i="2"/>
  <c r="BH1075" i="2"/>
  <c r="BG1075" i="2"/>
  <c r="BF1075" i="2"/>
  <c r="T1075" i="2"/>
  <c r="R1075" i="2"/>
  <c r="P1075" i="2"/>
  <c r="BI1074" i="2"/>
  <c r="BH1074" i="2"/>
  <c r="BG1074" i="2"/>
  <c r="BF1074" i="2"/>
  <c r="T1074" i="2"/>
  <c r="R1074" i="2"/>
  <c r="P1074" i="2"/>
  <c r="BI1073" i="2"/>
  <c r="BH1073" i="2"/>
  <c r="BG1073" i="2"/>
  <c r="BF1073" i="2"/>
  <c r="T1073" i="2"/>
  <c r="R1073" i="2"/>
  <c r="P1073" i="2"/>
  <c r="BI1072" i="2"/>
  <c r="BH1072" i="2"/>
  <c r="BG1072" i="2"/>
  <c r="BF1072" i="2"/>
  <c r="T1072" i="2"/>
  <c r="R1072" i="2"/>
  <c r="P1072" i="2"/>
  <c r="BI1071" i="2"/>
  <c r="BH1071" i="2"/>
  <c r="BG1071" i="2"/>
  <c r="BF1071" i="2"/>
  <c r="T1071" i="2"/>
  <c r="R1071" i="2"/>
  <c r="P1071" i="2"/>
  <c r="BI1070" i="2"/>
  <c r="BH1070" i="2"/>
  <c r="BG1070" i="2"/>
  <c r="BF1070" i="2"/>
  <c r="T1070" i="2"/>
  <c r="R1070" i="2"/>
  <c r="P1070" i="2"/>
  <c r="BI1069" i="2"/>
  <c r="BH1069" i="2"/>
  <c r="BG1069" i="2"/>
  <c r="BF1069" i="2"/>
  <c r="T1069" i="2"/>
  <c r="R1069" i="2"/>
  <c r="P1069" i="2"/>
  <c r="BI1068" i="2"/>
  <c r="BH1068" i="2"/>
  <c r="BG1068" i="2"/>
  <c r="BF1068" i="2"/>
  <c r="T1068" i="2"/>
  <c r="R1068" i="2"/>
  <c r="P1068" i="2"/>
  <c r="BI1067" i="2"/>
  <c r="BH1067" i="2"/>
  <c r="BG1067" i="2"/>
  <c r="BF1067" i="2"/>
  <c r="T1067" i="2"/>
  <c r="R1067" i="2"/>
  <c r="P1067" i="2"/>
  <c r="BI1066" i="2"/>
  <c r="BH1066" i="2"/>
  <c r="BG1066" i="2"/>
  <c r="BF1066" i="2"/>
  <c r="T1066" i="2"/>
  <c r="R1066" i="2"/>
  <c r="P1066" i="2"/>
  <c r="BI1065" i="2"/>
  <c r="BH1065" i="2"/>
  <c r="BG1065" i="2"/>
  <c r="BF1065" i="2"/>
  <c r="T1065" i="2"/>
  <c r="R1065" i="2"/>
  <c r="P1065" i="2"/>
  <c r="BI1064" i="2"/>
  <c r="BH1064" i="2"/>
  <c r="BG1064" i="2"/>
  <c r="BF1064" i="2"/>
  <c r="T1064" i="2"/>
  <c r="R1064" i="2"/>
  <c r="P1064" i="2"/>
  <c r="BI1063" i="2"/>
  <c r="BH1063" i="2"/>
  <c r="BG1063" i="2"/>
  <c r="BF1063" i="2"/>
  <c r="T1063" i="2"/>
  <c r="R1063" i="2"/>
  <c r="P1063" i="2"/>
  <c r="BI1062" i="2"/>
  <c r="BH1062" i="2"/>
  <c r="BG1062" i="2"/>
  <c r="BF1062" i="2"/>
  <c r="T1062" i="2"/>
  <c r="R1062" i="2"/>
  <c r="P1062" i="2"/>
  <c r="BI1061" i="2"/>
  <c r="BH1061" i="2"/>
  <c r="BG1061" i="2"/>
  <c r="BF1061" i="2"/>
  <c r="T1061" i="2"/>
  <c r="R1061" i="2"/>
  <c r="P1061" i="2"/>
  <c r="BI1060" i="2"/>
  <c r="BH1060" i="2"/>
  <c r="BG1060" i="2"/>
  <c r="BF1060" i="2"/>
  <c r="T1060" i="2"/>
  <c r="R1060" i="2"/>
  <c r="P1060" i="2"/>
  <c r="BI1059" i="2"/>
  <c r="BH1059" i="2"/>
  <c r="BG1059" i="2"/>
  <c r="BF1059" i="2"/>
  <c r="T1059" i="2"/>
  <c r="R1059" i="2"/>
  <c r="P1059" i="2"/>
  <c r="BI1058" i="2"/>
  <c r="BH1058" i="2"/>
  <c r="BG1058" i="2"/>
  <c r="BF1058" i="2"/>
  <c r="T1058" i="2"/>
  <c r="R1058" i="2"/>
  <c r="P1058" i="2"/>
  <c r="BI1057" i="2"/>
  <c r="BH1057" i="2"/>
  <c r="BG1057" i="2"/>
  <c r="BF1057" i="2"/>
  <c r="T1057" i="2"/>
  <c r="R1057" i="2"/>
  <c r="P1057" i="2"/>
  <c r="BI1056" i="2"/>
  <c r="BH1056" i="2"/>
  <c r="BG1056" i="2"/>
  <c r="BF1056" i="2"/>
  <c r="T1056" i="2"/>
  <c r="R1056" i="2"/>
  <c r="P1056" i="2"/>
  <c r="BI1055" i="2"/>
  <c r="BH1055" i="2"/>
  <c r="BG1055" i="2"/>
  <c r="BF1055" i="2"/>
  <c r="T1055" i="2"/>
  <c r="R1055" i="2"/>
  <c r="P1055" i="2"/>
  <c r="BI1054" i="2"/>
  <c r="BH1054" i="2"/>
  <c r="BG1054" i="2"/>
  <c r="BF1054" i="2"/>
  <c r="T1054" i="2"/>
  <c r="R1054" i="2"/>
  <c r="P1054" i="2"/>
  <c r="BI1053" i="2"/>
  <c r="BH1053" i="2"/>
  <c r="BG1053" i="2"/>
  <c r="BF1053" i="2"/>
  <c r="T1053" i="2"/>
  <c r="R1053" i="2"/>
  <c r="P1053" i="2"/>
  <c r="BI1052" i="2"/>
  <c r="BH1052" i="2"/>
  <c r="BG1052" i="2"/>
  <c r="BF1052" i="2"/>
  <c r="T1052" i="2"/>
  <c r="R1052" i="2"/>
  <c r="P1052" i="2"/>
  <c r="BI1051" i="2"/>
  <c r="BH1051" i="2"/>
  <c r="BG1051" i="2"/>
  <c r="BF1051" i="2"/>
  <c r="T1051" i="2"/>
  <c r="R1051" i="2"/>
  <c r="P1051" i="2"/>
  <c r="BI1050" i="2"/>
  <c r="BH1050" i="2"/>
  <c r="BG1050" i="2"/>
  <c r="BF1050" i="2"/>
  <c r="T1050" i="2"/>
  <c r="R1050" i="2"/>
  <c r="P1050" i="2"/>
  <c r="BI1049" i="2"/>
  <c r="BH1049" i="2"/>
  <c r="BG1049" i="2"/>
  <c r="BF1049" i="2"/>
  <c r="T1049" i="2"/>
  <c r="R1049" i="2"/>
  <c r="P1049" i="2"/>
  <c r="BI1048" i="2"/>
  <c r="BH1048" i="2"/>
  <c r="BG1048" i="2"/>
  <c r="BF1048" i="2"/>
  <c r="T1048" i="2"/>
  <c r="R1048" i="2"/>
  <c r="P1048" i="2"/>
  <c r="BI1047" i="2"/>
  <c r="BH1047" i="2"/>
  <c r="BG1047" i="2"/>
  <c r="BF1047" i="2"/>
  <c r="T1047" i="2"/>
  <c r="R1047" i="2"/>
  <c r="P1047" i="2"/>
  <c r="BI1046" i="2"/>
  <c r="BH1046" i="2"/>
  <c r="BG1046" i="2"/>
  <c r="BF1046" i="2"/>
  <c r="T1046" i="2"/>
  <c r="R1046" i="2"/>
  <c r="P1046" i="2"/>
  <c r="BI1045" i="2"/>
  <c r="BH1045" i="2"/>
  <c r="BG1045" i="2"/>
  <c r="BF1045" i="2"/>
  <c r="T1045" i="2"/>
  <c r="R1045" i="2"/>
  <c r="P1045" i="2"/>
  <c r="BI1044" i="2"/>
  <c r="BH1044" i="2"/>
  <c r="BG1044" i="2"/>
  <c r="BF1044" i="2"/>
  <c r="T1044" i="2"/>
  <c r="R1044" i="2"/>
  <c r="P1044" i="2"/>
  <c r="BI1043" i="2"/>
  <c r="BH1043" i="2"/>
  <c r="BG1043" i="2"/>
  <c r="BF1043" i="2"/>
  <c r="T1043" i="2"/>
  <c r="R1043" i="2"/>
  <c r="P1043" i="2"/>
  <c r="BI1042" i="2"/>
  <c r="BH1042" i="2"/>
  <c r="BG1042" i="2"/>
  <c r="BF1042" i="2"/>
  <c r="T1042" i="2"/>
  <c r="R1042" i="2"/>
  <c r="P1042" i="2"/>
  <c r="BI1041" i="2"/>
  <c r="BH1041" i="2"/>
  <c r="BG1041" i="2"/>
  <c r="BF1041" i="2"/>
  <c r="T1041" i="2"/>
  <c r="R1041" i="2"/>
  <c r="P1041" i="2"/>
  <c r="BI1040" i="2"/>
  <c r="BH1040" i="2"/>
  <c r="BG1040" i="2"/>
  <c r="BF1040" i="2"/>
  <c r="T1040" i="2"/>
  <c r="R1040" i="2"/>
  <c r="P1040" i="2"/>
  <c r="BI1039" i="2"/>
  <c r="BH1039" i="2"/>
  <c r="BG1039" i="2"/>
  <c r="BF1039" i="2"/>
  <c r="T1039" i="2"/>
  <c r="R1039" i="2"/>
  <c r="P1039" i="2"/>
  <c r="BI1038" i="2"/>
  <c r="BH1038" i="2"/>
  <c r="BG1038" i="2"/>
  <c r="BF1038" i="2"/>
  <c r="T1038" i="2"/>
  <c r="R1038" i="2"/>
  <c r="P1038" i="2"/>
  <c r="BI1037" i="2"/>
  <c r="BH1037" i="2"/>
  <c r="BG1037" i="2"/>
  <c r="BF1037" i="2"/>
  <c r="T1037" i="2"/>
  <c r="R1037" i="2"/>
  <c r="P1037" i="2"/>
  <c r="BI1036" i="2"/>
  <c r="BH1036" i="2"/>
  <c r="BG1036" i="2"/>
  <c r="BF1036" i="2"/>
  <c r="T1036" i="2"/>
  <c r="R1036" i="2"/>
  <c r="P1036" i="2"/>
  <c r="BI1035" i="2"/>
  <c r="BH1035" i="2"/>
  <c r="BG1035" i="2"/>
  <c r="BF1035" i="2"/>
  <c r="T1035" i="2"/>
  <c r="R1035" i="2"/>
  <c r="P1035" i="2"/>
  <c r="BI1034" i="2"/>
  <c r="BH1034" i="2"/>
  <c r="BG1034" i="2"/>
  <c r="BF1034" i="2"/>
  <c r="T1034" i="2"/>
  <c r="R1034" i="2"/>
  <c r="P1034" i="2"/>
  <c r="BI1033" i="2"/>
  <c r="BH1033" i="2"/>
  <c r="BG1033" i="2"/>
  <c r="BF1033" i="2"/>
  <c r="T1033" i="2"/>
  <c r="R1033" i="2"/>
  <c r="P1033" i="2"/>
  <c r="BI1032" i="2"/>
  <c r="BH1032" i="2"/>
  <c r="BG1032" i="2"/>
  <c r="BF1032" i="2"/>
  <c r="T1032" i="2"/>
  <c r="R1032" i="2"/>
  <c r="P1032" i="2"/>
  <c r="BI1031" i="2"/>
  <c r="BH1031" i="2"/>
  <c r="BG1031" i="2"/>
  <c r="BF1031" i="2"/>
  <c r="T1031" i="2"/>
  <c r="R1031" i="2"/>
  <c r="P1031" i="2"/>
  <c r="BI1030" i="2"/>
  <c r="BH1030" i="2"/>
  <c r="BG1030" i="2"/>
  <c r="BF1030" i="2"/>
  <c r="T1030" i="2"/>
  <c r="R1030" i="2"/>
  <c r="P1030" i="2"/>
  <c r="BI1029" i="2"/>
  <c r="BH1029" i="2"/>
  <c r="BG1029" i="2"/>
  <c r="BF1029" i="2"/>
  <c r="T1029" i="2"/>
  <c r="R1029" i="2"/>
  <c r="P1029" i="2"/>
  <c r="BI1028" i="2"/>
  <c r="BH1028" i="2"/>
  <c r="BG1028" i="2"/>
  <c r="BF1028" i="2"/>
  <c r="T1028" i="2"/>
  <c r="R1028" i="2"/>
  <c r="P1028" i="2"/>
  <c r="BI1027" i="2"/>
  <c r="BH1027" i="2"/>
  <c r="BG1027" i="2"/>
  <c r="BF1027" i="2"/>
  <c r="T1027" i="2"/>
  <c r="R1027" i="2"/>
  <c r="P1027" i="2"/>
  <c r="BI1026" i="2"/>
  <c r="BH1026" i="2"/>
  <c r="BG1026" i="2"/>
  <c r="BF1026" i="2"/>
  <c r="T1026" i="2"/>
  <c r="R1026" i="2"/>
  <c r="P1026" i="2"/>
  <c r="BI1025" i="2"/>
  <c r="BH1025" i="2"/>
  <c r="BG1025" i="2"/>
  <c r="BF1025" i="2"/>
  <c r="T1025" i="2"/>
  <c r="R1025" i="2"/>
  <c r="P1025" i="2"/>
  <c r="BI1024" i="2"/>
  <c r="BH1024" i="2"/>
  <c r="BG1024" i="2"/>
  <c r="BF1024" i="2"/>
  <c r="T1024" i="2"/>
  <c r="R1024" i="2"/>
  <c r="P1024" i="2"/>
  <c r="BI1023" i="2"/>
  <c r="BH1023" i="2"/>
  <c r="BG1023" i="2"/>
  <c r="BF1023" i="2"/>
  <c r="T1023" i="2"/>
  <c r="R1023" i="2"/>
  <c r="P1023" i="2"/>
  <c r="BI1022" i="2"/>
  <c r="BH1022" i="2"/>
  <c r="BG1022" i="2"/>
  <c r="BF1022" i="2"/>
  <c r="T1022" i="2"/>
  <c r="R1022" i="2"/>
  <c r="P1022" i="2"/>
  <c r="BI1021" i="2"/>
  <c r="BH1021" i="2"/>
  <c r="BG1021" i="2"/>
  <c r="BF1021" i="2"/>
  <c r="T1021" i="2"/>
  <c r="R1021" i="2"/>
  <c r="P1021" i="2"/>
  <c r="BI1020" i="2"/>
  <c r="BH1020" i="2"/>
  <c r="BG1020" i="2"/>
  <c r="BF1020" i="2"/>
  <c r="T1020" i="2"/>
  <c r="R1020" i="2"/>
  <c r="P1020" i="2"/>
  <c r="BI1019" i="2"/>
  <c r="BH1019" i="2"/>
  <c r="BG1019" i="2"/>
  <c r="BF1019" i="2"/>
  <c r="T1019" i="2"/>
  <c r="R1019" i="2"/>
  <c r="P1019" i="2"/>
  <c r="BI1018" i="2"/>
  <c r="BH1018" i="2"/>
  <c r="BG1018" i="2"/>
  <c r="BF1018" i="2"/>
  <c r="T1018" i="2"/>
  <c r="R1018" i="2"/>
  <c r="P1018" i="2"/>
  <c r="BI1017" i="2"/>
  <c r="BH1017" i="2"/>
  <c r="BG1017" i="2"/>
  <c r="BF1017" i="2"/>
  <c r="T1017" i="2"/>
  <c r="R1017" i="2"/>
  <c r="P1017" i="2"/>
  <c r="BI1016" i="2"/>
  <c r="BH1016" i="2"/>
  <c r="BG1016" i="2"/>
  <c r="BF1016" i="2"/>
  <c r="T1016" i="2"/>
  <c r="R1016" i="2"/>
  <c r="P1016" i="2"/>
  <c r="BI1015" i="2"/>
  <c r="BH1015" i="2"/>
  <c r="BG1015" i="2"/>
  <c r="BF1015" i="2"/>
  <c r="T1015" i="2"/>
  <c r="R1015" i="2"/>
  <c r="P1015" i="2"/>
  <c r="BI1014" i="2"/>
  <c r="BH1014" i="2"/>
  <c r="BG1014" i="2"/>
  <c r="BF1014" i="2"/>
  <c r="T1014" i="2"/>
  <c r="R1014" i="2"/>
  <c r="P1014" i="2"/>
  <c r="BI1013" i="2"/>
  <c r="BH1013" i="2"/>
  <c r="BG1013" i="2"/>
  <c r="BF1013" i="2"/>
  <c r="T1013" i="2"/>
  <c r="R1013" i="2"/>
  <c r="P1013" i="2"/>
  <c r="BI1012" i="2"/>
  <c r="BH1012" i="2"/>
  <c r="BG1012" i="2"/>
  <c r="BF1012" i="2"/>
  <c r="T1012" i="2"/>
  <c r="R1012" i="2"/>
  <c r="P1012" i="2"/>
  <c r="BI1011" i="2"/>
  <c r="BH1011" i="2"/>
  <c r="BG1011" i="2"/>
  <c r="BF1011" i="2"/>
  <c r="T1011" i="2"/>
  <c r="R1011" i="2"/>
  <c r="P1011" i="2"/>
  <c r="BI1010" i="2"/>
  <c r="BH1010" i="2"/>
  <c r="BG1010" i="2"/>
  <c r="BF1010" i="2"/>
  <c r="T1010" i="2"/>
  <c r="R1010" i="2"/>
  <c r="P1010" i="2"/>
  <c r="BI1009" i="2"/>
  <c r="BH1009" i="2"/>
  <c r="BG1009" i="2"/>
  <c r="BF1009" i="2"/>
  <c r="T1009" i="2"/>
  <c r="R1009" i="2"/>
  <c r="P1009" i="2"/>
  <c r="BI1008" i="2"/>
  <c r="BH1008" i="2"/>
  <c r="BG1008" i="2"/>
  <c r="BF1008" i="2"/>
  <c r="T1008" i="2"/>
  <c r="R1008" i="2"/>
  <c r="P1008" i="2"/>
  <c r="BI1007" i="2"/>
  <c r="BH1007" i="2"/>
  <c r="BG1007" i="2"/>
  <c r="BF1007" i="2"/>
  <c r="T1007" i="2"/>
  <c r="R1007" i="2"/>
  <c r="P1007" i="2"/>
  <c r="BI1006" i="2"/>
  <c r="BH1006" i="2"/>
  <c r="BG1006" i="2"/>
  <c r="BF1006" i="2"/>
  <c r="T1006" i="2"/>
  <c r="R1006" i="2"/>
  <c r="P1006" i="2"/>
  <c r="BI1005" i="2"/>
  <c r="BH1005" i="2"/>
  <c r="BG1005" i="2"/>
  <c r="BF1005" i="2"/>
  <c r="T1005" i="2"/>
  <c r="R1005" i="2"/>
  <c r="P1005" i="2"/>
  <c r="BI1004" i="2"/>
  <c r="BH1004" i="2"/>
  <c r="BG1004" i="2"/>
  <c r="BF1004" i="2"/>
  <c r="T1004" i="2"/>
  <c r="R1004" i="2"/>
  <c r="P1004" i="2"/>
  <c r="BI1003" i="2"/>
  <c r="BH1003" i="2"/>
  <c r="BG1003" i="2"/>
  <c r="BF1003" i="2"/>
  <c r="T1003" i="2"/>
  <c r="R1003" i="2"/>
  <c r="P1003" i="2"/>
  <c r="BI1002" i="2"/>
  <c r="BH1002" i="2"/>
  <c r="BG1002" i="2"/>
  <c r="BF1002" i="2"/>
  <c r="T1002" i="2"/>
  <c r="R1002" i="2"/>
  <c r="P1002" i="2"/>
  <c r="BI1001" i="2"/>
  <c r="BH1001" i="2"/>
  <c r="BG1001" i="2"/>
  <c r="BF1001" i="2"/>
  <c r="T1001" i="2"/>
  <c r="R1001" i="2"/>
  <c r="P1001" i="2"/>
  <c r="BI1000" i="2"/>
  <c r="BH1000" i="2"/>
  <c r="BG1000" i="2"/>
  <c r="BF1000" i="2"/>
  <c r="T1000" i="2"/>
  <c r="R1000" i="2"/>
  <c r="P1000" i="2"/>
  <c r="BI999" i="2"/>
  <c r="BH999" i="2"/>
  <c r="BG999" i="2"/>
  <c r="BF999" i="2"/>
  <c r="T999" i="2"/>
  <c r="R999" i="2"/>
  <c r="P999" i="2"/>
  <c r="BI998" i="2"/>
  <c r="BH998" i="2"/>
  <c r="BG998" i="2"/>
  <c r="BF998" i="2"/>
  <c r="T998" i="2"/>
  <c r="R998" i="2"/>
  <c r="P998" i="2"/>
  <c r="BI997" i="2"/>
  <c r="BH997" i="2"/>
  <c r="BG997" i="2"/>
  <c r="BF997" i="2"/>
  <c r="T997" i="2"/>
  <c r="R997" i="2"/>
  <c r="P997" i="2"/>
  <c r="BI996" i="2"/>
  <c r="BH996" i="2"/>
  <c r="BG996" i="2"/>
  <c r="BF996" i="2"/>
  <c r="T996" i="2"/>
  <c r="R996" i="2"/>
  <c r="P996" i="2"/>
  <c r="BI995" i="2"/>
  <c r="BH995" i="2"/>
  <c r="BG995" i="2"/>
  <c r="BF995" i="2"/>
  <c r="T995" i="2"/>
  <c r="R995" i="2"/>
  <c r="P995" i="2"/>
  <c r="BI994" i="2"/>
  <c r="BH994" i="2"/>
  <c r="BG994" i="2"/>
  <c r="BF994" i="2"/>
  <c r="T994" i="2"/>
  <c r="R994" i="2"/>
  <c r="P994" i="2"/>
  <c r="BI993" i="2"/>
  <c r="BH993" i="2"/>
  <c r="BG993" i="2"/>
  <c r="BF993" i="2"/>
  <c r="T993" i="2"/>
  <c r="R993" i="2"/>
  <c r="P993" i="2"/>
  <c r="BI992" i="2"/>
  <c r="BH992" i="2"/>
  <c r="BG992" i="2"/>
  <c r="BF992" i="2"/>
  <c r="T992" i="2"/>
  <c r="R992" i="2"/>
  <c r="P992" i="2"/>
  <c r="BI991" i="2"/>
  <c r="BH991" i="2"/>
  <c r="BG991" i="2"/>
  <c r="BF991" i="2"/>
  <c r="T991" i="2"/>
  <c r="R991" i="2"/>
  <c r="P991" i="2"/>
  <c r="BI990" i="2"/>
  <c r="BH990" i="2"/>
  <c r="BG990" i="2"/>
  <c r="BF990" i="2"/>
  <c r="T990" i="2"/>
  <c r="R990" i="2"/>
  <c r="P990" i="2"/>
  <c r="BI989" i="2"/>
  <c r="BH989" i="2"/>
  <c r="BG989" i="2"/>
  <c r="BF989" i="2"/>
  <c r="T989" i="2"/>
  <c r="R989" i="2"/>
  <c r="P989" i="2"/>
  <c r="BI988" i="2"/>
  <c r="BH988" i="2"/>
  <c r="BG988" i="2"/>
  <c r="BF988" i="2"/>
  <c r="T988" i="2"/>
  <c r="R988" i="2"/>
  <c r="P988" i="2"/>
  <c r="BI987" i="2"/>
  <c r="BH987" i="2"/>
  <c r="BG987" i="2"/>
  <c r="BF987" i="2"/>
  <c r="T987" i="2"/>
  <c r="R987" i="2"/>
  <c r="P987" i="2"/>
  <c r="BI986" i="2"/>
  <c r="BH986" i="2"/>
  <c r="BG986" i="2"/>
  <c r="BF986" i="2"/>
  <c r="T986" i="2"/>
  <c r="R986" i="2"/>
  <c r="P986" i="2"/>
  <c r="BI985" i="2"/>
  <c r="BH985" i="2"/>
  <c r="BG985" i="2"/>
  <c r="BF985" i="2"/>
  <c r="T985" i="2"/>
  <c r="R985" i="2"/>
  <c r="P985" i="2"/>
  <c r="BI984" i="2"/>
  <c r="BH984" i="2"/>
  <c r="BG984" i="2"/>
  <c r="BF984" i="2"/>
  <c r="T984" i="2"/>
  <c r="R984" i="2"/>
  <c r="P984" i="2"/>
  <c r="BI983" i="2"/>
  <c r="BH983" i="2"/>
  <c r="BG983" i="2"/>
  <c r="BF983" i="2"/>
  <c r="T983" i="2"/>
  <c r="R983" i="2"/>
  <c r="P983" i="2"/>
  <c r="BI982" i="2"/>
  <c r="BH982" i="2"/>
  <c r="BG982" i="2"/>
  <c r="BF982" i="2"/>
  <c r="T982" i="2"/>
  <c r="R982" i="2"/>
  <c r="P982" i="2"/>
  <c r="BI981" i="2"/>
  <c r="BH981" i="2"/>
  <c r="BG981" i="2"/>
  <c r="BF981" i="2"/>
  <c r="T981" i="2"/>
  <c r="R981" i="2"/>
  <c r="P981" i="2"/>
  <c r="BI980" i="2"/>
  <c r="BH980" i="2"/>
  <c r="BG980" i="2"/>
  <c r="BF980" i="2"/>
  <c r="T980" i="2"/>
  <c r="R980" i="2"/>
  <c r="P980" i="2"/>
  <c r="BI979" i="2"/>
  <c r="BH979" i="2"/>
  <c r="BG979" i="2"/>
  <c r="BF979" i="2"/>
  <c r="T979" i="2"/>
  <c r="R979" i="2"/>
  <c r="P979" i="2"/>
  <c r="BI978" i="2"/>
  <c r="BH978" i="2"/>
  <c r="BG978" i="2"/>
  <c r="BF978" i="2"/>
  <c r="T978" i="2"/>
  <c r="R978" i="2"/>
  <c r="P978" i="2"/>
  <c r="BI977" i="2"/>
  <c r="BH977" i="2"/>
  <c r="BG977" i="2"/>
  <c r="BF977" i="2"/>
  <c r="T977" i="2"/>
  <c r="R977" i="2"/>
  <c r="P977" i="2"/>
  <c r="BI976" i="2"/>
  <c r="BH976" i="2"/>
  <c r="BG976" i="2"/>
  <c r="BF976" i="2"/>
  <c r="T976" i="2"/>
  <c r="R976" i="2"/>
  <c r="P976" i="2"/>
  <c r="BI975" i="2"/>
  <c r="BH975" i="2"/>
  <c r="BG975" i="2"/>
  <c r="BF975" i="2"/>
  <c r="T975" i="2"/>
  <c r="R975" i="2"/>
  <c r="P975" i="2"/>
  <c r="BI974" i="2"/>
  <c r="BH974" i="2"/>
  <c r="BG974" i="2"/>
  <c r="BF974" i="2"/>
  <c r="T974" i="2"/>
  <c r="R974" i="2"/>
  <c r="P974" i="2"/>
  <c r="BI973" i="2"/>
  <c r="BH973" i="2"/>
  <c r="BG973" i="2"/>
  <c r="BF973" i="2"/>
  <c r="T973" i="2"/>
  <c r="R973" i="2"/>
  <c r="P973" i="2"/>
  <c r="BI972" i="2"/>
  <c r="BH972" i="2"/>
  <c r="BG972" i="2"/>
  <c r="BF972" i="2"/>
  <c r="T972" i="2"/>
  <c r="R972" i="2"/>
  <c r="P972" i="2"/>
  <c r="BI971" i="2"/>
  <c r="BH971" i="2"/>
  <c r="BG971" i="2"/>
  <c r="BF971" i="2"/>
  <c r="T971" i="2"/>
  <c r="R971" i="2"/>
  <c r="P971" i="2"/>
  <c r="BI970" i="2"/>
  <c r="BH970" i="2"/>
  <c r="BG970" i="2"/>
  <c r="BF970" i="2"/>
  <c r="T970" i="2"/>
  <c r="R970" i="2"/>
  <c r="P970" i="2"/>
  <c r="BI969" i="2"/>
  <c r="BH969" i="2"/>
  <c r="BG969" i="2"/>
  <c r="BF969" i="2"/>
  <c r="T969" i="2"/>
  <c r="R969" i="2"/>
  <c r="P969" i="2"/>
  <c r="BI968" i="2"/>
  <c r="BH968" i="2"/>
  <c r="BG968" i="2"/>
  <c r="BF968" i="2"/>
  <c r="T968" i="2"/>
  <c r="R968" i="2"/>
  <c r="P968" i="2"/>
  <c r="BI967" i="2"/>
  <c r="BH967" i="2"/>
  <c r="BG967" i="2"/>
  <c r="BF967" i="2"/>
  <c r="T967" i="2"/>
  <c r="R967" i="2"/>
  <c r="P967" i="2"/>
  <c r="BI966" i="2"/>
  <c r="BH966" i="2"/>
  <c r="BG966" i="2"/>
  <c r="BF966" i="2"/>
  <c r="T966" i="2"/>
  <c r="R966" i="2"/>
  <c r="P966" i="2"/>
  <c r="BI965" i="2"/>
  <c r="BH965" i="2"/>
  <c r="BG965" i="2"/>
  <c r="BF965" i="2"/>
  <c r="T965" i="2"/>
  <c r="R965" i="2"/>
  <c r="P965" i="2"/>
  <c r="BI964" i="2"/>
  <c r="BH964" i="2"/>
  <c r="BG964" i="2"/>
  <c r="BF964" i="2"/>
  <c r="T964" i="2"/>
  <c r="R964" i="2"/>
  <c r="P964" i="2"/>
  <c r="BI963" i="2"/>
  <c r="BH963" i="2"/>
  <c r="BG963" i="2"/>
  <c r="BF963" i="2"/>
  <c r="T963" i="2"/>
  <c r="R963" i="2"/>
  <c r="P963" i="2"/>
  <c r="BI962" i="2"/>
  <c r="BH962" i="2"/>
  <c r="BG962" i="2"/>
  <c r="BF962" i="2"/>
  <c r="T962" i="2"/>
  <c r="R962" i="2"/>
  <c r="P962" i="2"/>
  <c r="BI961" i="2"/>
  <c r="BH961" i="2"/>
  <c r="BG961" i="2"/>
  <c r="BF961" i="2"/>
  <c r="T961" i="2"/>
  <c r="R961" i="2"/>
  <c r="P961" i="2"/>
  <c r="BI960" i="2"/>
  <c r="BH960" i="2"/>
  <c r="BG960" i="2"/>
  <c r="BF960" i="2"/>
  <c r="T960" i="2"/>
  <c r="R960" i="2"/>
  <c r="P960" i="2"/>
  <c r="BI959" i="2"/>
  <c r="BH959" i="2"/>
  <c r="BG959" i="2"/>
  <c r="BF959" i="2"/>
  <c r="T959" i="2"/>
  <c r="R959" i="2"/>
  <c r="P959" i="2"/>
  <c r="BI958" i="2"/>
  <c r="BH958" i="2"/>
  <c r="BG958" i="2"/>
  <c r="BF958" i="2"/>
  <c r="T958" i="2"/>
  <c r="R958" i="2"/>
  <c r="P958" i="2"/>
  <c r="BI957" i="2"/>
  <c r="BH957" i="2"/>
  <c r="BG957" i="2"/>
  <c r="BF957" i="2"/>
  <c r="T957" i="2"/>
  <c r="R957" i="2"/>
  <c r="P957" i="2"/>
  <c r="BI956" i="2"/>
  <c r="BH956" i="2"/>
  <c r="BG956" i="2"/>
  <c r="BF956" i="2"/>
  <c r="T956" i="2"/>
  <c r="R956" i="2"/>
  <c r="P956" i="2"/>
  <c r="BI955" i="2"/>
  <c r="BH955" i="2"/>
  <c r="BG955" i="2"/>
  <c r="BF955" i="2"/>
  <c r="T955" i="2"/>
  <c r="R955" i="2"/>
  <c r="P955" i="2"/>
  <c r="BI954" i="2"/>
  <c r="BH954" i="2"/>
  <c r="BG954" i="2"/>
  <c r="BF954" i="2"/>
  <c r="T954" i="2"/>
  <c r="R954" i="2"/>
  <c r="P954" i="2"/>
  <c r="BI953" i="2"/>
  <c r="BH953" i="2"/>
  <c r="BG953" i="2"/>
  <c r="BF953" i="2"/>
  <c r="T953" i="2"/>
  <c r="R953" i="2"/>
  <c r="P953" i="2"/>
  <c r="BI952" i="2"/>
  <c r="BH952" i="2"/>
  <c r="BG952" i="2"/>
  <c r="BF952" i="2"/>
  <c r="T952" i="2"/>
  <c r="R952" i="2"/>
  <c r="P952" i="2"/>
  <c r="BI951" i="2"/>
  <c r="BH951" i="2"/>
  <c r="BG951" i="2"/>
  <c r="BF951" i="2"/>
  <c r="T951" i="2"/>
  <c r="R951" i="2"/>
  <c r="P951" i="2"/>
  <c r="BI950" i="2"/>
  <c r="BH950" i="2"/>
  <c r="BG950" i="2"/>
  <c r="BF950" i="2"/>
  <c r="T950" i="2"/>
  <c r="R950" i="2"/>
  <c r="P950" i="2"/>
  <c r="BI949" i="2"/>
  <c r="BH949" i="2"/>
  <c r="BG949" i="2"/>
  <c r="BF949" i="2"/>
  <c r="T949" i="2"/>
  <c r="R949" i="2"/>
  <c r="P949" i="2"/>
  <c r="BI948" i="2"/>
  <c r="BH948" i="2"/>
  <c r="BG948" i="2"/>
  <c r="BF948" i="2"/>
  <c r="T948" i="2"/>
  <c r="R948" i="2"/>
  <c r="P948" i="2"/>
  <c r="BI947" i="2"/>
  <c r="BH947" i="2"/>
  <c r="BG947" i="2"/>
  <c r="BF947" i="2"/>
  <c r="T947" i="2"/>
  <c r="R947" i="2"/>
  <c r="P947" i="2"/>
  <c r="BI946" i="2"/>
  <c r="BH946" i="2"/>
  <c r="BG946" i="2"/>
  <c r="BF946" i="2"/>
  <c r="T946" i="2"/>
  <c r="R946" i="2"/>
  <c r="P946" i="2"/>
  <c r="BI945" i="2"/>
  <c r="BH945" i="2"/>
  <c r="BG945" i="2"/>
  <c r="BF945" i="2"/>
  <c r="T945" i="2"/>
  <c r="R945" i="2"/>
  <c r="P945" i="2"/>
  <c r="BI944" i="2"/>
  <c r="BH944" i="2"/>
  <c r="BG944" i="2"/>
  <c r="BF944" i="2"/>
  <c r="T944" i="2"/>
  <c r="R944" i="2"/>
  <c r="P944" i="2"/>
  <c r="BI943" i="2"/>
  <c r="BH943" i="2"/>
  <c r="BG943" i="2"/>
  <c r="BF943" i="2"/>
  <c r="T943" i="2"/>
  <c r="R943" i="2"/>
  <c r="P943" i="2"/>
  <c r="BI942" i="2"/>
  <c r="BH942" i="2"/>
  <c r="BG942" i="2"/>
  <c r="BF942" i="2"/>
  <c r="T942" i="2"/>
  <c r="R942" i="2"/>
  <c r="P942" i="2"/>
  <c r="BI941" i="2"/>
  <c r="BH941" i="2"/>
  <c r="BG941" i="2"/>
  <c r="BF941" i="2"/>
  <c r="T941" i="2"/>
  <c r="R941" i="2"/>
  <c r="P941" i="2"/>
  <c r="BI940" i="2"/>
  <c r="BH940" i="2"/>
  <c r="BG940" i="2"/>
  <c r="BF940" i="2"/>
  <c r="T940" i="2"/>
  <c r="R940" i="2"/>
  <c r="P940" i="2"/>
  <c r="BI939" i="2"/>
  <c r="BH939" i="2"/>
  <c r="BG939" i="2"/>
  <c r="BF939" i="2"/>
  <c r="T939" i="2"/>
  <c r="R939" i="2"/>
  <c r="P939" i="2"/>
  <c r="BI938" i="2"/>
  <c r="BH938" i="2"/>
  <c r="BG938" i="2"/>
  <c r="BF938" i="2"/>
  <c r="T938" i="2"/>
  <c r="R938" i="2"/>
  <c r="P938" i="2"/>
  <c r="BI937" i="2"/>
  <c r="BH937" i="2"/>
  <c r="BG937" i="2"/>
  <c r="BF937" i="2"/>
  <c r="T937" i="2"/>
  <c r="R937" i="2"/>
  <c r="P937" i="2"/>
  <c r="BI936" i="2"/>
  <c r="BH936" i="2"/>
  <c r="BG936" i="2"/>
  <c r="BF936" i="2"/>
  <c r="T936" i="2"/>
  <c r="R936" i="2"/>
  <c r="P936" i="2"/>
  <c r="BI935" i="2"/>
  <c r="BH935" i="2"/>
  <c r="BG935" i="2"/>
  <c r="BF935" i="2"/>
  <c r="T935" i="2"/>
  <c r="R935" i="2"/>
  <c r="P935" i="2"/>
  <c r="BI934" i="2"/>
  <c r="BH934" i="2"/>
  <c r="BG934" i="2"/>
  <c r="BF934" i="2"/>
  <c r="T934" i="2"/>
  <c r="R934" i="2"/>
  <c r="P934" i="2"/>
  <c r="BI933" i="2"/>
  <c r="BH933" i="2"/>
  <c r="BG933" i="2"/>
  <c r="BF933" i="2"/>
  <c r="T933" i="2"/>
  <c r="R933" i="2"/>
  <c r="P933" i="2"/>
  <c r="BI932" i="2"/>
  <c r="BH932" i="2"/>
  <c r="BG932" i="2"/>
  <c r="BF932" i="2"/>
  <c r="T932" i="2"/>
  <c r="R932" i="2"/>
  <c r="P932" i="2"/>
  <c r="BI931" i="2"/>
  <c r="BH931" i="2"/>
  <c r="BG931" i="2"/>
  <c r="BF931" i="2"/>
  <c r="T931" i="2"/>
  <c r="R931" i="2"/>
  <c r="P931" i="2"/>
  <c r="BI930" i="2"/>
  <c r="BH930" i="2"/>
  <c r="BG930" i="2"/>
  <c r="BF930" i="2"/>
  <c r="T930" i="2"/>
  <c r="R930" i="2"/>
  <c r="P930" i="2"/>
  <c r="BI929" i="2"/>
  <c r="BH929" i="2"/>
  <c r="BG929" i="2"/>
  <c r="BF929" i="2"/>
  <c r="T929" i="2"/>
  <c r="R929" i="2"/>
  <c r="P929" i="2"/>
  <c r="BI928" i="2"/>
  <c r="BH928" i="2"/>
  <c r="BG928" i="2"/>
  <c r="BF928" i="2"/>
  <c r="T928" i="2"/>
  <c r="R928" i="2"/>
  <c r="P928" i="2"/>
  <c r="BI927" i="2"/>
  <c r="BH927" i="2"/>
  <c r="BG927" i="2"/>
  <c r="BF927" i="2"/>
  <c r="T927" i="2"/>
  <c r="R927" i="2"/>
  <c r="P927" i="2"/>
  <c r="BI926" i="2"/>
  <c r="BH926" i="2"/>
  <c r="BG926" i="2"/>
  <c r="BF926" i="2"/>
  <c r="T926" i="2"/>
  <c r="R926" i="2"/>
  <c r="P926" i="2"/>
  <c r="BI925" i="2"/>
  <c r="BH925" i="2"/>
  <c r="BG925" i="2"/>
  <c r="BF925" i="2"/>
  <c r="T925" i="2"/>
  <c r="R925" i="2"/>
  <c r="P925" i="2"/>
  <c r="BI924" i="2"/>
  <c r="BH924" i="2"/>
  <c r="BG924" i="2"/>
  <c r="BF924" i="2"/>
  <c r="T924" i="2"/>
  <c r="R924" i="2"/>
  <c r="P924" i="2"/>
  <c r="BI923" i="2"/>
  <c r="BH923" i="2"/>
  <c r="BG923" i="2"/>
  <c r="BF923" i="2"/>
  <c r="T923" i="2"/>
  <c r="R923" i="2"/>
  <c r="P923" i="2"/>
  <c r="BI922" i="2"/>
  <c r="BH922" i="2"/>
  <c r="BG922" i="2"/>
  <c r="BF922" i="2"/>
  <c r="T922" i="2"/>
  <c r="R922" i="2"/>
  <c r="P922" i="2"/>
  <c r="BI921" i="2"/>
  <c r="BH921" i="2"/>
  <c r="BG921" i="2"/>
  <c r="BF921" i="2"/>
  <c r="T921" i="2"/>
  <c r="R921" i="2"/>
  <c r="P921" i="2"/>
  <c r="BI920" i="2"/>
  <c r="BH920" i="2"/>
  <c r="BG920" i="2"/>
  <c r="BF920" i="2"/>
  <c r="T920" i="2"/>
  <c r="R920" i="2"/>
  <c r="P920" i="2"/>
  <c r="BI919" i="2"/>
  <c r="BH919" i="2"/>
  <c r="BG919" i="2"/>
  <c r="BF919" i="2"/>
  <c r="T919" i="2"/>
  <c r="R919" i="2"/>
  <c r="P919" i="2"/>
  <c r="BI918" i="2"/>
  <c r="BH918" i="2"/>
  <c r="BG918" i="2"/>
  <c r="BF918" i="2"/>
  <c r="T918" i="2"/>
  <c r="R918" i="2"/>
  <c r="P918" i="2"/>
  <c r="BI917" i="2"/>
  <c r="BH917" i="2"/>
  <c r="BG917" i="2"/>
  <c r="BF917" i="2"/>
  <c r="T917" i="2"/>
  <c r="R917" i="2"/>
  <c r="P917" i="2"/>
  <c r="BI916" i="2"/>
  <c r="BH916" i="2"/>
  <c r="BG916" i="2"/>
  <c r="BF916" i="2"/>
  <c r="T916" i="2"/>
  <c r="R916" i="2"/>
  <c r="P916" i="2"/>
  <c r="BI915" i="2"/>
  <c r="BH915" i="2"/>
  <c r="BG915" i="2"/>
  <c r="BF915" i="2"/>
  <c r="T915" i="2"/>
  <c r="R915" i="2"/>
  <c r="P915" i="2"/>
  <c r="BI914" i="2"/>
  <c r="BH914" i="2"/>
  <c r="BG914" i="2"/>
  <c r="BF914" i="2"/>
  <c r="T914" i="2"/>
  <c r="R914" i="2"/>
  <c r="P914" i="2"/>
  <c r="BI913" i="2"/>
  <c r="BH913" i="2"/>
  <c r="BG913" i="2"/>
  <c r="BF913" i="2"/>
  <c r="T913" i="2"/>
  <c r="R913" i="2"/>
  <c r="P913" i="2"/>
  <c r="BI912" i="2"/>
  <c r="BH912" i="2"/>
  <c r="BG912" i="2"/>
  <c r="BF912" i="2"/>
  <c r="T912" i="2"/>
  <c r="R912" i="2"/>
  <c r="P912" i="2"/>
  <c r="BI911" i="2"/>
  <c r="BH911" i="2"/>
  <c r="BG911" i="2"/>
  <c r="BF911" i="2"/>
  <c r="T911" i="2"/>
  <c r="R911" i="2"/>
  <c r="P911" i="2"/>
  <c r="BI910" i="2"/>
  <c r="BH910" i="2"/>
  <c r="BG910" i="2"/>
  <c r="BF910" i="2"/>
  <c r="T910" i="2"/>
  <c r="R910" i="2"/>
  <c r="P910" i="2"/>
  <c r="BI909" i="2"/>
  <c r="BH909" i="2"/>
  <c r="BG909" i="2"/>
  <c r="BF909" i="2"/>
  <c r="T909" i="2"/>
  <c r="R909" i="2"/>
  <c r="P909" i="2"/>
  <c r="BI908" i="2"/>
  <c r="BH908" i="2"/>
  <c r="BG908" i="2"/>
  <c r="BF908" i="2"/>
  <c r="T908" i="2"/>
  <c r="R908" i="2"/>
  <c r="P908" i="2"/>
  <c r="BI907" i="2"/>
  <c r="BH907" i="2"/>
  <c r="BG907" i="2"/>
  <c r="BF907" i="2"/>
  <c r="T907" i="2"/>
  <c r="R907" i="2"/>
  <c r="P907" i="2"/>
  <c r="BI906" i="2"/>
  <c r="BH906" i="2"/>
  <c r="BG906" i="2"/>
  <c r="BF906" i="2"/>
  <c r="T906" i="2"/>
  <c r="R906" i="2"/>
  <c r="P906" i="2"/>
  <c r="BI905" i="2"/>
  <c r="BH905" i="2"/>
  <c r="BG905" i="2"/>
  <c r="BF905" i="2"/>
  <c r="T905" i="2"/>
  <c r="R905" i="2"/>
  <c r="P905" i="2"/>
  <c r="BI904" i="2"/>
  <c r="BH904" i="2"/>
  <c r="BG904" i="2"/>
  <c r="BF904" i="2"/>
  <c r="T904" i="2"/>
  <c r="R904" i="2"/>
  <c r="P904" i="2"/>
  <c r="BI903" i="2"/>
  <c r="BH903" i="2"/>
  <c r="BG903" i="2"/>
  <c r="BF903" i="2"/>
  <c r="T903" i="2"/>
  <c r="R903" i="2"/>
  <c r="P903" i="2"/>
  <c r="BI902" i="2"/>
  <c r="BH902" i="2"/>
  <c r="BG902" i="2"/>
  <c r="BF902" i="2"/>
  <c r="T902" i="2"/>
  <c r="R902" i="2"/>
  <c r="P902" i="2"/>
  <c r="BI901" i="2"/>
  <c r="BH901" i="2"/>
  <c r="BG901" i="2"/>
  <c r="BF901" i="2"/>
  <c r="T901" i="2"/>
  <c r="R901" i="2"/>
  <c r="P901" i="2"/>
  <c r="BI900" i="2"/>
  <c r="BH900" i="2"/>
  <c r="BG900" i="2"/>
  <c r="BF900" i="2"/>
  <c r="T900" i="2"/>
  <c r="R900" i="2"/>
  <c r="P900" i="2"/>
  <c r="BI899" i="2"/>
  <c r="BH899" i="2"/>
  <c r="BG899" i="2"/>
  <c r="BF899" i="2"/>
  <c r="T899" i="2"/>
  <c r="R899" i="2"/>
  <c r="P899" i="2"/>
  <c r="BI898" i="2"/>
  <c r="BH898" i="2"/>
  <c r="BG898" i="2"/>
  <c r="BF898" i="2"/>
  <c r="T898" i="2"/>
  <c r="R898" i="2"/>
  <c r="P898" i="2"/>
  <c r="BI897" i="2"/>
  <c r="BH897" i="2"/>
  <c r="BG897" i="2"/>
  <c r="BF897" i="2"/>
  <c r="T897" i="2"/>
  <c r="R897" i="2"/>
  <c r="P897" i="2"/>
  <c r="BI896" i="2"/>
  <c r="BH896" i="2"/>
  <c r="BG896" i="2"/>
  <c r="BF896" i="2"/>
  <c r="T896" i="2"/>
  <c r="R896" i="2"/>
  <c r="P896" i="2"/>
  <c r="BI895" i="2"/>
  <c r="BH895" i="2"/>
  <c r="BG895" i="2"/>
  <c r="BF895" i="2"/>
  <c r="T895" i="2"/>
  <c r="R895" i="2"/>
  <c r="P895" i="2"/>
  <c r="BI894" i="2"/>
  <c r="BH894" i="2"/>
  <c r="BG894" i="2"/>
  <c r="BF894" i="2"/>
  <c r="T894" i="2"/>
  <c r="R894" i="2"/>
  <c r="P894" i="2"/>
  <c r="BI893" i="2"/>
  <c r="BH893" i="2"/>
  <c r="BG893" i="2"/>
  <c r="BF893" i="2"/>
  <c r="T893" i="2"/>
  <c r="R893" i="2"/>
  <c r="P893" i="2"/>
  <c r="BI892" i="2"/>
  <c r="BH892" i="2"/>
  <c r="BG892" i="2"/>
  <c r="BF892" i="2"/>
  <c r="T892" i="2"/>
  <c r="R892" i="2"/>
  <c r="P892" i="2"/>
  <c r="BI891" i="2"/>
  <c r="BH891" i="2"/>
  <c r="BG891" i="2"/>
  <c r="BF891" i="2"/>
  <c r="T891" i="2"/>
  <c r="R891" i="2"/>
  <c r="P891" i="2"/>
  <c r="BI890" i="2"/>
  <c r="BH890" i="2"/>
  <c r="BG890" i="2"/>
  <c r="BF890" i="2"/>
  <c r="T890" i="2"/>
  <c r="R890" i="2"/>
  <c r="P890" i="2"/>
  <c r="BI889" i="2"/>
  <c r="BH889" i="2"/>
  <c r="BG889" i="2"/>
  <c r="BF889" i="2"/>
  <c r="T889" i="2"/>
  <c r="R889" i="2"/>
  <c r="P889" i="2"/>
  <c r="BI888" i="2"/>
  <c r="BH888" i="2"/>
  <c r="BG888" i="2"/>
  <c r="BF888" i="2"/>
  <c r="T888" i="2"/>
  <c r="R888" i="2"/>
  <c r="P888" i="2"/>
  <c r="BI887" i="2"/>
  <c r="BH887" i="2"/>
  <c r="BG887" i="2"/>
  <c r="BF887" i="2"/>
  <c r="T887" i="2"/>
  <c r="R887" i="2"/>
  <c r="P887" i="2"/>
  <c r="BI886" i="2"/>
  <c r="BH886" i="2"/>
  <c r="BG886" i="2"/>
  <c r="BF886" i="2"/>
  <c r="T886" i="2"/>
  <c r="R886" i="2"/>
  <c r="P886" i="2"/>
  <c r="BI885" i="2"/>
  <c r="BH885" i="2"/>
  <c r="BG885" i="2"/>
  <c r="BF885" i="2"/>
  <c r="T885" i="2"/>
  <c r="R885" i="2"/>
  <c r="P885" i="2"/>
  <c r="BI884" i="2"/>
  <c r="BH884" i="2"/>
  <c r="BG884" i="2"/>
  <c r="BF884" i="2"/>
  <c r="T884" i="2"/>
  <c r="R884" i="2"/>
  <c r="P884" i="2"/>
  <c r="BI883" i="2"/>
  <c r="BH883" i="2"/>
  <c r="BG883" i="2"/>
  <c r="BF883" i="2"/>
  <c r="T883" i="2"/>
  <c r="R883" i="2"/>
  <c r="P883" i="2"/>
  <c r="BI882" i="2"/>
  <c r="BH882" i="2"/>
  <c r="BG882" i="2"/>
  <c r="BF882" i="2"/>
  <c r="T882" i="2"/>
  <c r="R882" i="2"/>
  <c r="P882" i="2"/>
  <c r="BI881" i="2"/>
  <c r="BH881" i="2"/>
  <c r="BG881" i="2"/>
  <c r="BF881" i="2"/>
  <c r="T881" i="2"/>
  <c r="R881" i="2"/>
  <c r="P881" i="2"/>
  <c r="BI880" i="2"/>
  <c r="BH880" i="2"/>
  <c r="BG880" i="2"/>
  <c r="BF880" i="2"/>
  <c r="T880" i="2"/>
  <c r="R880" i="2"/>
  <c r="P880" i="2"/>
  <c r="BI879" i="2"/>
  <c r="BH879" i="2"/>
  <c r="BG879" i="2"/>
  <c r="BF879" i="2"/>
  <c r="T879" i="2"/>
  <c r="R879" i="2"/>
  <c r="P879" i="2"/>
  <c r="BI878" i="2"/>
  <c r="BH878" i="2"/>
  <c r="BG878" i="2"/>
  <c r="BF878" i="2"/>
  <c r="T878" i="2"/>
  <c r="R878" i="2"/>
  <c r="P878" i="2"/>
  <c r="BI877" i="2"/>
  <c r="BH877" i="2"/>
  <c r="BG877" i="2"/>
  <c r="BF877" i="2"/>
  <c r="T877" i="2"/>
  <c r="R877" i="2"/>
  <c r="P877" i="2"/>
  <c r="BI876" i="2"/>
  <c r="BH876" i="2"/>
  <c r="BG876" i="2"/>
  <c r="BF876" i="2"/>
  <c r="T876" i="2"/>
  <c r="R876" i="2"/>
  <c r="P876" i="2"/>
  <c r="BI875" i="2"/>
  <c r="BH875" i="2"/>
  <c r="BG875" i="2"/>
  <c r="BF875" i="2"/>
  <c r="T875" i="2"/>
  <c r="R875" i="2"/>
  <c r="P875" i="2"/>
  <c r="BI874" i="2"/>
  <c r="BH874" i="2"/>
  <c r="BG874" i="2"/>
  <c r="BF874" i="2"/>
  <c r="T874" i="2"/>
  <c r="R874" i="2"/>
  <c r="P874" i="2"/>
  <c r="BI873" i="2"/>
  <c r="BH873" i="2"/>
  <c r="BG873" i="2"/>
  <c r="BF873" i="2"/>
  <c r="T873" i="2"/>
  <c r="R873" i="2"/>
  <c r="P873" i="2"/>
  <c r="BI872" i="2"/>
  <c r="BH872" i="2"/>
  <c r="BG872" i="2"/>
  <c r="BF872" i="2"/>
  <c r="T872" i="2"/>
  <c r="R872" i="2"/>
  <c r="P872" i="2"/>
  <c r="BI871" i="2"/>
  <c r="BH871" i="2"/>
  <c r="BG871" i="2"/>
  <c r="BF871" i="2"/>
  <c r="T871" i="2"/>
  <c r="R871" i="2"/>
  <c r="P871" i="2"/>
  <c r="BI870" i="2"/>
  <c r="BH870" i="2"/>
  <c r="BG870" i="2"/>
  <c r="BF870" i="2"/>
  <c r="T870" i="2"/>
  <c r="R870" i="2"/>
  <c r="P870" i="2"/>
  <c r="BI869" i="2"/>
  <c r="BH869" i="2"/>
  <c r="BG869" i="2"/>
  <c r="BF869" i="2"/>
  <c r="T869" i="2"/>
  <c r="R869" i="2"/>
  <c r="P869" i="2"/>
  <c r="BI868" i="2"/>
  <c r="BH868" i="2"/>
  <c r="BG868" i="2"/>
  <c r="BF868" i="2"/>
  <c r="T868" i="2"/>
  <c r="R868" i="2"/>
  <c r="P868" i="2"/>
  <c r="BI867" i="2"/>
  <c r="BH867" i="2"/>
  <c r="BG867" i="2"/>
  <c r="BF867" i="2"/>
  <c r="T867" i="2"/>
  <c r="R867" i="2"/>
  <c r="P867" i="2"/>
  <c r="BI866" i="2"/>
  <c r="BH866" i="2"/>
  <c r="BG866" i="2"/>
  <c r="BF866" i="2"/>
  <c r="T866" i="2"/>
  <c r="R866" i="2"/>
  <c r="P866" i="2"/>
  <c r="BI865" i="2"/>
  <c r="BH865" i="2"/>
  <c r="BG865" i="2"/>
  <c r="BF865" i="2"/>
  <c r="T865" i="2"/>
  <c r="R865" i="2"/>
  <c r="P865" i="2"/>
  <c r="BI864" i="2"/>
  <c r="BH864" i="2"/>
  <c r="BG864" i="2"/>
  <c r="BF864" i="2"/>
  <c r="T864" i="2"/>
  <c r="R864" i="2"/>
  <c r="P864" i="2"/>
  <c r="BI863" i="2"/>
  <c r="BH863" i="2"/>
  <c r="BG863" i="2"/>
  <c r="BF863" i="2"/>
  <c r="T863" i="2"/>
  <c r="R863" i="2"/>
  <c r="P863" i="2"/>
  <c r="BI862" i="2"/>
  <c r="BH862" i="2"/>
  <c r="BG862" i="2"/>
  <c r="BF862" i="2"/>
  <c r="T862" i="2"/>
  <c r="R862" i="2"/>
  <c r="P862" i="2"/>
  <c r="BI861" i="2"/>
  <c r="BH861" i="2"/>
  <c r="BG861" i="2"/>
  <c r="BF861" i="2"/>
  <c r="T861" i="2"/>
  <c r="R861" i="2"/>
  <c r="P861" i="2"/>
  <c r="BI860" i="2"/>
  <c r="BH860" i="2"/>
  <c r="BG860" i="2"/>
  <c r="BF860" i="2"/>
  <c r="T860" i="2"/>
  <c r="R860" i="2"/>
  <c r="P860" i="2"/>
  <c r="BI859" i="2"/>
  <c r="BH859" i="2"/>
  <c r="BG859" i="2"/>
  <c r="BF859" i="2"/>
  <c r="T859" i="2"/>
  <c r="R859" i="2"/>
  <c r="P859" i="2"/>
  <c r="BI858" i="2"/>
  <c r="BH858" i="2"/>
  <c r="BG858" i="2"/>
  <c r="BF858" i="2"/>
  <c r="T858" i="2"/>
  <c r="R858" i="2"/>
  <c r="P858" i="2"/>
  <c r="BI857" i="2"/>
  <c r="BH857" i="2"/>
  <c r="BG857" i="2"/>
  <c r="BF857" i="2"/>
  <c r="T857" i="2"/>
  <c r="R857" i="2"/>
  <c r="P857" i="2"/>
  <c r="BI856" i="2"/>
  <c r="BH856" i="2"/>
  <c r="BG856" i="2"/>
  <c r="BF856" i="2"/>
  <c r="T856" i="2"/>
  <c r="R856" i="2"/>
  <c r="P856" i="2"/>
  <c r="BI855" i="2"/>
  <c r="BH855" i="2"/>
  <c r="BG855" i="2"/>
  <c r="BF855" i="2"/>
  <c r="T855" i="2"/>
  <c r="R855" i="2"/>
  <c r="P855" i="2"/>
  <c r="BI854" i="2"/>
  <c r="BH854" i="2"/>
  <c r="BG854" i="2"/>
  <c r="BF854" i="2"/>
  <c r="T854" i="2"/>
  <c r="R854" i="2"/>
  <c r="P854" i="2"/>
  <c r="BI853" i="2"/>
  <c r="BH853" i="2"/>
  <c r="BG853" i="2"/>
  <c r="BF853" i="2"/>
  <c r="T853" i="2"/>
  <c r="R853" i="2"/>
  <c r="P853" i="2"/>
  <c r="BI852" i="2"/>
  <c r="BH852" i="2"/>
  <c r="BG852" i="2"/>
  <c r="BF852" i="2"/>
  <c r="T852" i="2"/>
  <c r="R852" i="2"/>
  <c r="P852" i="2"/>
  <c r="BI851" i="2"/>
  <c r="BH851" i="2"/>
  <c r="BG851" i="2"/>
  <c r="BF851" i="2"/>
  <c r="T851" i="2"/>
  <c r="R851" i="2"/>
  <c r="P851" i="2"/>
  <c r="BI850" i="2"/>
  <c r="BH850" i="2"/>
  <c r="BG850" i="2"/>
  <c r="BF850" i="2"/>
  <c r="T850" i="2"/>
  <c r="R850" i="2"/>
  <c r="P850" i="2"/>
  <c r="BI849" i="2"/>
  <c r="BH849" i="2"/>
  <c r="BG849" i="2"/>
  <c r="BF849" i="2"/>
  <c r="T849" i="2"/>
  <c r="R849" i="2"/>
  <c r="P849" i="2"/>
  <c r="BI848" i="2"/>
  <c r="BH848" i="2"/>
  <c r="BG848" i="2"/>
  <c r="BF848" i="2"/>
  <c r="T848" i="2"/>
  <c r="R848" i="2"/>
  <c r="P848" i="2"/>
  <c r="BI847" i="2"/>
  <c r="BH847" i="2"/>
  <c r="BG847" i="2"/>
  <c r="BF847" i="2"/>
  <c r="T847" i="2"/>
  <c r="R847" i="2"/>
  <c r="P847" i="2"/>
  <c r="BI846" i="2"/>
  <c r="BH846" i="2"/>
  <c r="BG846" i="2"/>
  <c r="BF846" i="2"/>
  <c r="T846" i="2"/>
  <c r="R846" i="2"/>
  <c r="P846" i="2"/>
  <c r="BI845" i="2"/>
  <c r="BH845" i="2"/>
  <c r="BG845" i="2"/>
  <c r="BF845" i="2"/>
  <c r="T845" i="2"/>
  <c r="R845" i="2"/>
  <c r="P845" i="2"/>
  <c r="BI844" i="2"/>
  <c r="BH844" i="2"/>
  <c r="BG844" i="2"/>
  <c r="BF844" i="2"/>
  <c r="T844" i="2"/>
  <c r="R844" i="2"/>
  <c r="P844" i="2"/>
  <c r="BI843" i="2"/>
  <c r="BH843" i="2"/>
  <c r="BG843" i="2"/>
  <c r="BF843" i="2"/>
  <c r="T843" i="2"/>
  <c r="R843" i="2"/>
  <c r="P843" i="2"/>
  <c r="BI842" i="2"/>
  <c r="BH842" i="2"/>
  <c r="BG842" i="2"/>
  <c r="BF842" i="2"/>
  <c r="T842" i="2"/>
  <c r="R842" i="2"/>
  <c r="P842" i="2"/>
  <c r="BI841" i="2"/>
  <c r="BH841" i="2"/>
  <c r="BG841" i="2"/>
  <c r="BF841" i="2"/>
  <c r="T841" i="2"/>
  <c r="R841" i="2"/>
  <c r="P841" i="2"/>
  <c r="BI840" i="2"/>
  <c r="BH840" i="2"/>
  <c r="BG840" i="2"/>
  <c r="BF840" i="2"/>
  <c r="T840" i="2"/>
  <c r="R840" i="2"/>
  <c r="P840" i="2"/>
  <c r="BI839" i="2"/>
  <c r="BH839" i="2"/>
  <c r="BG839" i="2"/>
  <c r="BF839" i="2"/>
  <c r="T839" i="2"/>
  <c r="R839" i="2"/>
  <c r="P839" i="2"/>
  <c r="BI838" i="2"/>
  <c r="BH838" i="2"/>
  <c r="BG838" i="2"/>
  <c r="BF838" i="2"/>
  <c r="T838" i="2"/>
  <c r="R838" i="2"/>
  <c r="P838" i="2"/>
  <c r="BI837" i="2"/>
  <c r="BH837" i="2"/>
  <c r="BG837" i="2"/>
  <c r="BF837" i="2"/>
  <c r="T837" i="2"/>
  <c r="R837" i="2"/>
  <c r="P837" i="2"/>
  <c r="BI836" i="2"/>
  <c r="BH836" i="2"/>
  <c r="BG836" i="2"/>
  <c r="BF836" i="2"/>
  <c r="T836" i="2"/>
  <c r="R836" i="2"/>
  <c r="P836" i="2"/>
  <c r="BI835" i="2"/>
  <c r="BH835" i="2"/>
  <c r="BG835" i="2"/>
  <c r="BF835" i="2"/>
  <c r="T835" i="2"/>
  <c r="R835" i="2"/>
  <c r="P835" i="2"/>
  <c r="BI834" i="2"/>
  <c r="BH834" i="2"/>
  <c r="BG834" i="2"/>
  <c r="BF834" i="2"/>
  <c r="T834" i="2"/>
  <c r="R834" i="2"/>
  <c r="P834" i="2"/>
  <c r="BI833" i="2"/>
  <c r="BH833" i="2"/>
  <c r="BG833" i="2"/>
  <c r="BF833" i="2"/>
  <c r="T833" i="2"/>
  <c r="R833" i="2"/>
  <c r="P833" i="2"/>
  <c r="BI832" i="2"/>
  <c r="BH832" i="2"/>
  <c r="BG832" i="2"/>
  <c r="BF832" i="2"/>
  <c r="T832" i="2"/>
  <c r="R832" i="2"/>
  <c r="P832" i="2"/>
  <c r="BI831" i="2"/>
  <c r="BH831" i="2"/>
  <c r="BG831" i="2"/>
  <c r="BF831" i="2"/>
  <c r="T831" i="2"/>
  <c r="R831" i="2"/>
  <c r="P831" i="2"/>
  <c r="BI830" i="2"/>
  <c r="BH830" i="2"/>
  <c r="BG830" i="2"/>
  <c r="BF830" i="2"/>
  <c r="T830" i="2"/>
  <c r="R830" i="2"/>
  <c r="P830" i="2"/>
  <c r="BI829" i="2"/>
  <c r="BH829" i="2"/>
  <c r="BG829" i="2"/>
  <c r="BF829" i="2"/>
  <c r="T829" i="2"/>
  <c r="R829" i="2"/>
  <c r="P829" i="2"/>
  <c r="BI828" i="2"/>
  <c r="BH828" i="2"/>
  <c r="BG828" i="2"/>
  <c r="BF828" i="2"/>
  <c r="T828" i="2"/>
  <c r="R828" i="2"/>
  <c r="P828" i="2"/>
  <c r="BI827" i="2"/>
  <c r="BH827" i="2"/>
  <c r="BG827" i="2"/>
  <c r="BF827" i="2"/>
  <c r="T827" i="2"/>
  <c r="R827" i="2"/>
  <c r="P827" i="2"/>
  <c r="BI826" i="2"/>
  <c r="BH826" i="2"/>
  <c r="BG826" i="2"/>
  <c r="BF826" i="2"/>
  <c r="T826" i="2"/>
  <c r="R826" i="2"/>
  <c r="P826" i="2"/>
  <c r="BI825" i="2"/>
  <c r="BH825" i="2"/>
  <c r="BG825" i="2"/>
  <c r="BF825" i="2"/>
  <c r="T825" i="2"/>
  <c r="R825" i="2"/>
  <c r="P825" i="2"/>
  <c r="BI824" i="2"/>
  <c r="BH824" i="2"/>
  <c r="BG824" i="2"/>
  <c r="BF824" i="2"/>
  <c r="T824" i="2"/>
  <c r="R824" i="2"/>
  <c r="P824" i="2"/>
  <c r="BI823" i="2"/>
  <c r="BH823" i="2"/>
  <c r="BG823" i="2"/>
  <c r="BF823" i="2"/>
  <c r="T823" i="2"/>
  <c r="R823" i="2"/>
  <c r="P823" i="2"/>
  <c r="BI822" i="2"/>
  <c r="BH822" i="2"/>
  <c r="BG822" i="2"/>
  <c r="BF822" i="2"/>
  <c r="T822" i="2"/>
  <c r="R822" i="2"/>
  <c r="P822" i="2"/>
  <c r="BI821" i="2"/>
  <c r="BH821" i="2"/>
  <c r="BG821" i="2"/>
  <c r="BF821" i="2"/>
  <c r="T821" i="2"/>
  <c r="R821" i="2"/>
  <c r="P821" i="2"/>
  <c r="BI820" i="2"/>
  <c r="BH820" i="2"/>
  <c r="BG820" i="2"/>
  <c r="BF820" i="2"/>
  <c r="T820" i="2"/>
  <c r="R820" i="2"/>
  <c r="P820" i="2"/>
  <c r="BI819" i="2"/>
  <c r="BH819" i="2"/>
  <c r="BG819" i="2"/>
  <c r="BF819" i="2"/>
  <c r="T819" i="2"/>
  <c r="R819" i="2"/>
  <c r="P819" i="2"/>
  <c r="BI818" i="2"/>
  <c r="BH818" i="2"/>
  <c r="BG818" i="2"/>
  <c r="BF818" i="2"/>
  <c r="T818" i="2"/>
  <c r="R818" i="2"/>
  <c r="P818" i="2"/>
  <c r="BI817" i="2"/>
  <c r="BH817" i="2"/>
  <c r="BG817" i="2"/>
  <c r="BF817" i="2"/>
  <c r="T817" i="2"/>
  <c r="R817" i="2"/>
  <c r="P817" i="2"/>
  <c r="BI816" i="2"/>
  <c r="BH816" i="2"/>
  <c r="BG816" i="2"/>
  <c r="BF816" i="2"/>
  <c r="T816" i="2"/>
  <c r="R816" i="2"/>
  <c r="P816" i="2"/>
  <c r="BI815" i="2"/>
  <c r="BH815" i="2"/>
  <c r="BG815" i="2"/>
  <c r="BF815" i="2"/>
  <c r="T815" i="2"/>
  <c r="R815" i="2"/>
  <c r="P815" i="2"/>
  <c r="BI814" i="2"/>
  <c r="BH814" i="2"/>
  <c r="BG814" i="2"/>
  <c r="BF814" i="2"/>
  <c r="T814" i="2"/>
  <c r="R814" i="2"/>
  <c r="P814" i="2"/>
  <c r="BI813" i="2"/>
  <c r="BH813" i="2"/>
  <c r="BG813" i="2"/>
  <c r="BF813" i="2"/>
  <c r="T813" i="2"/>
  <c r="R813" i="2"/>
  <c r="P813" i="2"/>
  <c r="BI812" i="2"/>
  <c r="BH812" i="2"/>
  <c r="BG812" i="2"/>
  <c r="BF812" i="2"/>
  <c r="T812" i="2"/>
  <c r="R812" i="2"/>
  <c r="P812" i="2"/>
  <c r="BI811" i="2"/>
  <c r="BH811" i="2"/>
  <c r="BG811" i="2"/>
  <c r="BF811" i="2"/>
  <c r="T811" i="2"/>
  <c r="R811" i="2"/>
  <c r="P811" i="2"/>
  <c r="BI810" i="2"/>
  <c r="BH810" i="2"/>
  <c r="BG810" i="2"/>
  <c r="BF810" i="2"/>
  <c r="T810" i="2"/>
  <c r="R810" i="2"/>
  <c r="P810" i="2"/>
  <c r="BI809" i="2"/>
  <c r="BH809" i="2"/>
  <c r="BG809" i="2"/>
  <c r="BF809" i="2"/>
  <c r="T809" i="2"/>
  <c r="R809" i="2"/>
  <c r="P809" i="2"/>
  <c r="BI808" i="2"/>
  <c r="BH808" i="2"/>
  <c r="BG808" i="2"/>
  <c r="BF808" i="2"/>
  <c r="T808" i="2"/>
  <c r="R808" i="2"/>
  <c r="P808" i="2"/>
  <c r="BI807" i="2"/>
  <c r="BH807" i="2"/>
  <c r="BG807" i="2"/>
  <c r="BF807" i="2"/>
  <c r="T807" i="2"/>
  <c r="R807" i="2"/>
  <c r="P807" i="2"/>
  <c r="BI806" i="2"/>
  <c r="BH806" i="2"/>
  <c r="BG806" i="2"/>
  <c r="BF806" i="2"/>
  <c r="T806" i="2"/>
  <c r="R806" i="2"/>
  <c r="P806" i="2"/>
  <c r="BI805" i="2"/>
  <c r="BH805" i="2"/>
  <c r="BG805" i="2"/>
  <c r="BF805" i="2"/>
  <c r="T805" i="2"/>
  <c r="R805" i="2"/>
  <c r="P805" i="2"/>
  <c r="BI804" i="2"/>
  <c r="BH804" i="2"/>
  <c r="BG804" i="2"/>
  <c r="BF804" i="2"/>
  <c r="T804" i="2"/>
  <c r="R804" i="2"/>
  <c r="P804" i="2"/>
  <c r="BI803" i="2"/>
  <c r="BH803" i="2"/>
  <c r="BG803" i="2"/>
  <c r="BF803" i="2"/>
  <c r="T803" i="2"/>
  <c r="R803" i="2"/>
  <c r="P803" i="2"/>
  <c r="BI802" i="2"/>
  <c r="BH802" i="2"/>
  <c r="BG802" i="2"/>
  <c r="BF802" i="2"/>
  <c r="T802" i="2"/>
  <c r="R802" i="2"/>
  <c r="P802" i="2"/>
  <c r="BI801" i="2"/>
  <c r="BH801" i="2"/>
  <c r="BG801" i="2"/>
  <c r="BF801" i="2"/>
  <c r="T801" i="2"/>
  <c r="R801" i="2"/>
  <c r="P801" i="2"/>
  <c r="BI800" i="2"/>
  <c r="BH800" i="2"/>
  <c r="BG800" i="2"/>
  <c r="BF800" i="2"/>
  <c r="T800" i="2"/>
  <c r="R800" i="2"/>
  <c r="P800" i="2"/>
  <c r="BI799" i="2"/>
  <c r="BH799" i="2"/>
  <c r="BG799" i="2"/>
  <c r="BF799" i="2"/>
  <c r="T799" i="2"/>
  <c r="R799" i="2"/>
  <c r="P799" i="2"/>
  <c r="BI798" i="2"/>
  <c r="BH798" i="2"/>
  <c r="BG798" i="2"/>
  <c r="BF798" i="2"/>
  <c r="T798" i="2"/>
  <c r="R798" i="2"/>
  <c r="P798" i="2"/>
  <c r="BI797" i="2"/>
  <c r="BH797" i="2"/>
  <c r="BG797" i="2"/>
  <c r="BF797" i="2"/>
  <c r="T797" i="2"/>
  <c r="R797" i="2"/>
  <c r="P797" i="2"/>
  <c r="BI796" i="2"/>
  <c r="BH796" i="2"/>
  <c r="BG796" i="2"/>
  <c r="BF796" i="2"/>
  <c r="T796" i="2"/>
  <c r="R796" i="2"/>
  <c r="P796" i="2"/>
  <c r="BI795" i="2"/>
  <c r="BH795" i="2"/>
  <c r="BG795" i="2"/>
  <c r="BF795" i="2"/>
  <c r="T795" i="2"/>
  <c r="R795" i="2"/>
  <c r="P795" i="2"/>
  <c r="BI794" i="2"/>
  <c r="BH794" i="2"/>
  <c r="BG794" i="2"/>
  <c r="BF794" i="2"/>
  <c r="T794" i="2"/>
  <c r="R794" i="2"/>
  <c r="P794" i="2"/>
  <c r="BI793" i="2"/>
  <c r="BH793" i="2"/>
  <c r="BG793" i="2"/>
  <c r="BF793" i="2"/>
  <c r="T793" i="2"/>
  <c r="R793" i="2"/>
  <c r="P793" i="2"/>
  <c r="BI792" i="2"/>
  <c r="BH792" i="2"/>
  <c r="BG792" i="2"/>
  <c r="BF792" i="2"/>
  <c r="T792" i="2"/>
  <c r="R792" i="2"/>
  <c r="P792" i="2"/>
  <c r="BI791" i="2"/>
  <c r="BH791" i="2"/>
  <c r="BG791" i="2"/>
  <c r="BF791" i="2"/>
  <c r="T791" i="2"/>
  <c r="R791" i="2"/>
  <c r="P791" i="2"/>
  <c r="BI790" i="2"/>
  <c r="BH790" i="2"/>
  <c r="BG790" i="2"/>
  <c r="BF790" i="2"/>
  <c r="T790" i="2"/>
  <c r="R790" i="2"/>
  <c r="P790" i="2"/>
  <c r="BI789" i="2"/>
  <c r="BH789" i="2"/>
  <c r="BG789" i="2"/>
  <c r="BF789" i="2"/>
  <c r="T789" i="2"/>
  <c r="R789" i="2"/>
  <c r="P789" i="2"/>
  <c r="BI788" i="2"/>
  <c r="BH788" i="2"/>
  <c r="BG788" i="2"/>
  <c r="BF788" i="2"/>
  <c r="T788" i="2"/>
  <c r="R788" i="2"/>
  <c r="P788" i="2"/>
  <c r="BI787" i="2"/>
  <c r="BH787" i="2"/>
  <c r="BG787" i="2"/>
  <c r="BF787" i="2"/>
  <c r="T787" i="2"/>
  <c r="R787" i="2"/>
  <c r="P787" i="2"/>
  <c r="BI786" i="2"/>
  <c r="BH786" i="2"/>
  <c r="BG786" i="2"/>
  <c r="BF786" i="2"/>
  <c r="T786" i="2"/>
  <c r="R786" i="2"/>
  <c r="P786" i="2"/>
  <c r="BI785" i="2"/>
  <c r="BH785" i="2"/>
  <c r="BG785" i="2"/>
  <c r="BF785" i="2"/>
  <c r="T785" i="2"/>
  <c r="R785" i="2"/>
  <c r="P785" i="2"/>
  <c r="BI784" i="2"/>
  <c r="BH784" i="2"/>
  <c r="BG784" i="2"/>
  <c r="BF784" i="2"/>
  <c r="T784" i="2"/>
  <c r="R784" i="2"/>
  <c r="P784" i="2"/>
  <c r="BI783" i="2"/>
  <c r="BH783" i="2"/>
  <c r="BG783" i="2"/>
  <c r="BF783" i="2"/>
  <c r="T783" i="2"/>
  <c r="R783" i="2"/>
  <c r="P783" i="2"/>
  <c r="BI782" i="2"/>
  <c r="BH782" i="2"/>
  <c r="BG782" i="2"/>
  <c r="BF782" i="2"/>
  <c r="T782" i="2"/>
  <c r="R782" i="2"/>
  <c r="P782" i="2"/>
  <c r="BI781" i="2"/>
  <c r="BH781" i="2"/>
  <c r="BG781" i="2"/>
  <c r="BF781" i="2"/>
  <c r="T781" i="2"/>
  <c r="R781" i="2"/>
  <c r="P781" i="2"/>
  <c r="BI780" i="2"/>
  <c r="BH780" i="2"/>
  <c r="BG780" i="2"/>
  <c r="BF780" i="2"/>
  <c r="T780" i="2"/>
  <c r="R780" i="2"/>
  <c r="P780" i="2"/>
  <c r="BI779" i="2"/>
  <c r="BH779" i="2"/>
  <c r="BG779" i="2"/>
  <c r="BF779" i="2"/>
  <c r="T779" i="2"/>
  <c r="R779" i="2"/>
  <c r="P779" i="2"/>
  <c r="BI778" i="2"/>
  <c r="BH778" i="2"/>
  <c r="BG778" i="2"/>
  <c r="BF778" i="2"/>
  <c r="T778" i="2"/>
  <c r="R778" i="2"/>
  <c r="P778" i="2"/>
  <c r="BI777" i="2"/>
  <c r="BH777" i="2"/>
  <c r="BG777" i="2"/>
  <c r="BF777" i="2"/>
  <c r="T777" i="2"/>
  <c r="R777" i="2"/>
  <c r="P777" i="2"/>
  <c r="BI776" i="2"/>
  <c r="BH776" i="2"/>
  <c r="BG776" i="2"/>
  <c r="BF776" i="2"/>
  <c r="T776" i="2"/>
  <c r="R776" i="2"/>
  <c r="P776" i="2"/>
  <c r="BI775" i="2"/>
  <c r="BH775" i="2"/>
  <c r="BG775" i="2"/>
  <c r="BF775" i="2"/>
  <c r="T775" i="2"/>
  <c r="R775" i="2"/>
  <c r="P775" i="2"/>
  <c r="BI774" i="2"/>
  <c r="BH774" i="2"/>
  <c r="BG774" i="2"/>
  <c r="BF774" i="2"/>
  <c r="T774" i="2"/>
  <c r="R774" i="2"/>
  <c r="P774" i="2"/>
  <c r="BI773" i="2"/>
  <c r="BH773" i="2"/>
  <c r="BG773" i="2"/>
  <c r="BF773" i="2"/>
  <c r="T773" i="2"/>
  <c r="R773" i="2"/>
  <c r="P773" i="2"/>
  <c r="BI772" i="2"/>
  <c r="BH772" i="2"/>
  <c r="BG772" i="2"/>
  <c r="BF772" i="2"/>
  <c r="T772" i="2"/>
  <c r="R772" i="2"/>
  <c r="P772" i="2"/>
  <c r="BI771" i="2"/>
  <c r="BH771" i="2"/>
  <c r="BG771" i="2"/>
  <c r="BF771" i="2"/>
  <c r="T771" i="2"/>
  <c r="R771" i="2"/>
  <c r="P771" i="2"/>
  <c r="BI770" i="2"/>
  <c r="BH770" i="2"/>
  <c r="BG770" i="2"/>
  <c r="BF770" i="2"/>
  <c r="T770" i="2"/>
  <c r="R770" i="2"/>
  <c r="P770" i="2"/>
  <c r="BI769" i="2"/>
  <c r="BH769" i="2"/>
  <c r="BG769" i="2"/>
  <c r="BF769" i="2"/>
  <c r="T769" i="2"/>
  <c r="R769" i="2"/>
  <c r="P769" i="2"/>
  <c r="BI768" i="2"/>
  <c r="BH768" i="2"/>
  <c r="BG768" i="2"/>
  <c r="BF768" i="2"/>
  <c r="T768" i="2"/>
  <c r="R768" i="2"/>
  <c r="P768" i="2"/>
  <c r="BI767" i="2"/>
  <c r="BH767" i="2"/>
  <c r="BG767" i="2"/>
  <c r="BF767" i="2"/>
  <c r="T767" i="2"/>
  <c r="R767" i="2"/>
  <c r="P767" i="2"/>
  <c r="BI766" i="2"/>
  <c r="BH766" i="2"/>
  <c r="BG766" i="2"/>
  <c r="BF766" i="2"/>
  <c r="T766" i="2"/>
  <c r="R766" i="2"/>
  <c r="P766" i="2"/>
  <c r="BI765" i="2"/>
  <c r="BH765" i="2"/>
  <c r="BG765" i="2"/>
  <c r="BF765" i="2"/>
  <c r="T765" i="2"/>
  <c r="R765" i="2"/>
  <c r="P765" i="2"/>
  <c r="BI764" i="2"/>
  <c r="BH764" i="2"/>
  <c r="BG764" i="2"/>
  <c r="BF764" i="2"/>
  <c r="T764" i="2"/>
  <c r="R764" i="2"/>
  <c r="P764" i="2"/>
  <c r="BI763" i="2"/>
  <c r="BH763" i="2"/>
  <c r="BG763" i="2"/>
  <c r="BF763" i="2"/>
  <c r="T763" i="2"/>
  <c r="R763" i="2"/>
  <c r="P763" i="2"/>
  <c r="BI762" i="2"/>
  <c r="BH762" i="2"/>
  <c r="BG762" i="2"/>
  <c r="BF762" i="2"/>
  <c r="T762" i="2"/>
  <c r="R762" i="2"/>
  <c r="P762" i="2"/>
  <c r="BI761" i="2"/>
  <c r="BH761" i="2"/>
  <c r="BG761" i="2"/>
  <c r="BF761" i="2"/>
  <c r="T761" i="2"/>
  <c r="R761" i="2"/>
  <c r="P761" i="2"/>
  <c r="BI760" i="2"/>
  <c r="BH760" i="2"/>
  <c r="BG760" i="2"/>
  <c r="BF760" i="2"/>
  <c r="T760" i="2"/>
  <c r="R760" i="2"/>
  <c r="P760" i="2"/>
  <c r="BI759" i="2"/>
  <c r="BH759" i="2"/>
  <c r="BG759" i="2"/>
  <c r="BF759" i="2"/>
  <c r="T759" i="2"/>
  <c r="R759" i="2"/>
  <c r="P759" i="2"/>
  <c r="BI758" i="2"/>
  <c r="BH758" i="2"/>
  <c r="BG758" i="2"/>
  <c r="BF758" i="2"/>
  <c r="T758" i="2"/>
  <c r="R758" i="2"/>
  <c r="P758" i="2"/>
  <c r="BI757" i="2"/>
  <c r="BH757" i="2"/>
  <c r="BG757" i="2"/>
  <c r="BF757" i="2"/>
  <c r="T757" i="2"/>
  <c r="R757" i="2"/>
  <c r="P757" i="2"/>
  <c r="BI756" i="2"/>
  <c r="BH756" i="2"/>
  <c r="BG756" i="2"/>
  <c r="BF756" i="2"/>
  <c r="T756" i="2"/>
  <c r="R756" i="2"/>
  <c r="P756" i="2"/>
  <c r="BI755" i="2"/>
  <c r="BH755" i="2"/>
  <c r="BG755" i="2"/>
  <c r="BF755" i="2"/>
  <c r="T755" i="2"/>
  <c r="R755" i="2"/>
  <c r="P755" i="2"/>
  <c r="BI754" i="2"/>
  <c r="BH754" i="2"/>
  <c r="BG754" i="2"/>
  <c r="BF754" i="2"/>
  <c r="T754" i="2"/>
  <c r="R754" i="2"/>
  <c r="P754" i="2"/>
  <c r="BI753" i="2"/>
  <c r="BH753" i="2"/>
  <c r="BG753" i="2"/>
  <c r="BF753" i="2"/>
  <c r="T753" i="2"/>
  <c r="R753" i="2"/>
  <c r="P753" i="2"/>
  <c r="BI752" i="2"/>
  <c r="BH752" i="2"/>
  <c r="BG752" i="2"/>
  <c r="BF752" i="2"/>
  <c r="T752" i="2"/>
  <c r="R752" i="2"/>
  <c r="P752" i="2"/>
  <c r="BI751" i="2"/>
  <c r="BH751" i="2"/>
  <c r="BG751" i="2"/>
  <c r="BF751" i="2"/>
  <c r="T751" i="2"/>
  <c r="R751" i="2"/>
  <c r="P751" i="2"/>
  <c r="BI750" i="2"/>
  <c r="BH750" i="2"/>
  <c r="BG750" i="2"/>
  <c r="BF750" i="2"/>
  <c r="T750" i="2"/>
  <c r="R750" i="2"/>
  <c r="P750" i="2"/>
  <c r="BI749" i="2"/>
  <c r="BH749" i="2"/>
  <c r="BG749" i="2"/>
  <c r="BF749" i="2"/>
  <c r="T749" i="2"/>
  <c r="R749" i="2"/>
  <c r="P749" i="2"/>
  <c r="BI748" i="2"/>
  <c r="BH748" i="2"/>
  <c r="BG748" i="2"/>
  <c r="BF748" i="2"/>
  <c r="T748" i="2"/>
  <c r="R748" i="2"/>
  <c r="P748" i="2"/>
  <c r="BI747" i="2"/>
  <c r="BH747" i="2"/>
  <c r="BG747" i="2"/>
  <c r="BF747" i="2"/>
  <c r="T747" i="2"/>
  <c r="R747" i="2"/>
  <c r="P747" i="2"/>
  <c r="BI746" i="2"/>
  <c r="BH746" i="2"/>
  <c r="BG746" i="2"/>
  <c r="BF746" i="2"/>
  <c r="T746" i="2"/>
  <c r="R746" i="2"/>
  <c r="P746" i="2"/>
  <c r="BI745" i="2"/>
  <c r="BH745" i="2"/>
  <c r="BG745" i="2"/>
  <c r="BF745" i="2"/>
  <c r="T745" i="2"/>
  <c r="R745" i="2"/>
  <c r="P745" i="2"/>
  <c r="BI744" i="2"/>
  <c r="BH744" i="2"/>
  <c r="BG744" i="2"/>
  <c r="BF744" i="2"/>
  <c r="T744" i="2"/>
  <c r="R744" i="2"/>
  <c r="P744" i="2"/>
  <c r="BI743" i="2"/>
  <c r="BH743" i="2"/>
  <c r="BG743" i="2"/>
  <c r="BF743" i="2"/>
  <c r="T743" i="2"/>
  <c r="R743" i="2"/>
  <c r="P743" i="2"/>
  <c r="BI742" i="2"/>
  <c r="BH742" i="2"/>
  <c r="BG742" i="2"/>
  <c r="BF742" i="2"/>
  <c r="T742" i="2"/>
  <c r="R742" i="2"/>
  <c r="P742" i="2"/>
  <c r="BI741" i="2"/>
  <c r="BH741" i="2"/>
  <c r="BG741" i="2"/>
  <c r="BF741" i="2"/>
  <c r="T741" i="2"/>
  <c r="R741" i="2"/>
  <c r="P741" i="2"/>
  <c r="BI740" i="2"/>
  <c r="BH740" i="2"/>
  <c r="BG740" i="2"/>
  <c r="BF740" i="2"/>
  <c r="T740" i="2"/>
  <c r="R740" i="2"/>
  <c r="P740" i="2"/>
  <c r="BI739" i="2"/>
  <c r="BH739" i="2"/>
  <c r="BG739" i="2"/>
  <c r="BF739" i="2"/>
  <c r="T739" i="2"/>
  <c r="R739" i="2"/>
  <c r="P739" i="2"/>
  <c r="BI738" i="2"/>
  <c r="BH738" i="2"/>
  <c r="BG738" i="2"/>
  <c r="BF738" i="2"/>
  <c r="T738" i="2"/>
  <c r="R738" i="2"/>
  <c r="P738" i="2"/>
  <c r="BI737" i="2"/>
  <c r="BH737" i="2"/>
  <c r="BG737" i="2"/>
  <c r="BF737" i="2"/>
  <c r="T737" i="2"/>
  <c r="R737" i="2"/>
  <c r="P737" i="2"/>
  <c r="BI736" i="2"/>
  <c r="BH736" i="2"/>
  <c r="BG736" i="2"/>
  <c r="BF736" i="2"/>
  <c r="T736" i="2"/>
  <c r="R736" i="2"/>
  <c r="P736" i="2"/>
  <c r="BI735" i="2"/>
  <c r="BH735" i="2"/>
  <c r="BG735" i="2"/>
  <c r="BF735" i="2"/>
  <c r="T735" i="2"/>
  <c r="R735" i="2"/>
  <c r="P735" i="2"/>
  <c r="BI734" i="2"/>
  <c r="BH734" i="2"/>
  <c r="BG734" i="2"/>
  <c r="BF734" i="2"/>
  <c r="T734" i="2"/>
  <c r="R734" i="2"/>
  <c r="P734" i="2"/>
  <c r="BI733" i="2"/>
  <c r="BH733" i="2"/>
  <c r="BG733" i="2"/>
  <c r="BF733" i="2"/>
  <c r="T733" i="2"/>
  <c r="R733" i="2"/>
  <c r="P733" i="2"/>
  <c r="BI732" i="2"/>
  <c r="BH732" i="2"/>
  <c r="BG732" i="2"/>
  <c r="BF732" i="2"/>
  <c r="T732" i="2"/>
  <c r="R732" i="2"/>
  <c r="P732" i="2"/>
  <c r="BI731" i="2"/>
  <c r="BH731" i="2"/>
  <c r="BG731" i="2"/>
  <c r="BF731" i="2"/>
  <c r="T731" i="2"/>
  <c r="R731" i="2"/>
  <c r="P731" i="2"/>
  <c r="BI730" i="2"/>
  <c r="BH730" i="2"/>
  <c r="BG730" i="2"/>
  <c r="BF730" i="2"/>
  <c r="T730" i="2"/>
  <c r="R730" i="2"/>
  <c r="P730" i="2"/>
  <c r="BI729" i="2"/>
  <c r="BH729" i="2"/>
  <c r="BG729" i="2"/>
  <c r="BF729" i="2"/>
  <c r="T729" i="2"/>
  <c r="R729" i="2"/>
  <c r="P729" i="2"/>
  <c r="BI728" i="2"/>
  <c r="BH728" i="2"/>
  <c r="BG728" i="2"/>
  <c r="BF728" i="2"/>
  <c r="T728" i="2"/>
  <c r="R728" i="2"/>
  <c r="P728" i="2"/>
  <c r="BI727" i="2"/>
  <c r="BH727" i="2"/>
  <c r="BG727" i="2"/>
  <c r="BF727" i="2"/>
  <c r="T727" i="2"/>
  <c r="R727" i="2"/>
  <c r="P727" i="2"/>
  <c r="BI726" i="2"/>
  <c r="BH726" i="2"/>
  <c r="BG726" i="2"/>
  <c r="BF726" i="2"/>
  <c r="T726" i="2"/>
  <c r="R726" i="2"/>
  <c r="P726" i="2"/>
  <c r="BI725" i="2"/>
  <c r="BH725" i="2"/>
  <c r="BG725" i="2"/>
  <c r="BF725" i="2"/>
  <c r="T725" i="2"/>
  <c r="R725" i="2"/>
  <c r="P725" i="2"/>
  <c r="BI724" i="2"/>
  <c r="BH724" i="2"/>
  <c r="BG724" i="2"/>
  <c r="BF724" i="2"/>
  <c r="T724" i="2"/>
  <c r="R724" i="2"/>
  <c r="P724" i="2"/>
  <c r="BI723" i="2"/>
  <c r="BH723" i="2"/>
  <c r="BG723" i="2"/>
  <c r="BF723" i="2"/>
  <c r="T723" i="2"/>
  <c r="R723" i="2"/>
  <c r="P723" i="2"/>
  <c r="BI722" i="2"/>
  <c r="BH722" i="2"/>
  <c r="BG722" i="2"/>
  <c r="BF722" i="2"/>
  <c r="T722" i="2"/>
  <c r="R722" i="2"/>
  <c r="P722" i="2"/>
  <c r="BI721" i="2"/>
  <c r="BH721" i="2"/>
  <c r="BG721" i="2"/>
  <c r="BF721" i="2"/>
  <c r="T721" i="2"/>
  <c r="R721" i="2"/>
  <c r="P721" i="2"/>
  <c r="BI720" i="2"/>
  <c r="BH720" i="2"/>
  <c r="BG720" i="2"/>
  <c r="BF720" i="2"/>
  <c r="T720" i="2"/>
  <c r="R720" i="2"/>
  <c r="P720" i="2"/>
  <c r="BI719" i="2"/>
  <c r="BH719" i="2"/>
  <c r="BG719" i="2"/>
  <c r="BF719" i="2"/>
  <c r="T719" i="2"/>
  <c r="R719" i="2"/>
  <c r="P719" i="2"/>
  <c r="BI718" i="2"/>
  <c r="BH718" i="2"/>
  <c r="BG718" i="2"/>
  <c r="BF718" i="2"/>
  <c r="T718" i="2"/>
  <c r="R718" i="2"/>
  <c r="P718" i="2"/>
  <c r="BI717" i="2"/>
  <c r="BH717" i="2"/>
  <c r="BG717" i="2"/>
  <c r="BF717" i="2"/>
  <c r="T717" i="2"/>
  <c r="R717" i="2"/>
  <c r="P717" i="2"/>
  <c r="BI716" i="2"/>
  <c r="BH716" i="2"/>
  <c r="BG716" i="2"/>
  <c r="BF716" i="2"/>
  <c r="T716" i="2"/>
  <c r="R716" i="2"/>
  <c r="P716" i="2"/>
  <c r="BI715" i="2"/>
  <c r="BH715" i="2"/>
  <c r="BG715" i="2"/>
  <c r="BF715" i="2"/>
  <c r="T715" i="2"/>
  <c r="R715" i="2"/>
  <c r="P715" i="2"/>
  <c r="BI714" i="2"/>
  <c r="BH714" i="2"/>
  <c r="BG714" i="2"/>
  <c r="BF714" i="2"/>
  <c r="T714" i="2"/>
  <c r="R714" i="2"/>
  <c r="P714" i="2"/>
  <c r="BI713" i="2"/>
  <c r="BH713" i="2"/>
  <c r="BG713" i="2"/>
  <c r="BF713" i="2"/>
  <c r="T713" i="2"/>
  <c r="R713" i="2"/>
  <c r="P713" i="2"/>
  <c r="BI712" i="2"/>
  <c r="BH712" i="2"/>
  <c r="BG712" i="2"/>
  <c r="BF712" i="2"/>
  <c r="T712" i="2"/>
  <c r="R712" i="2"/>
  <c r="P712" i="2"/>
  <c r="BI711" i="2"/>
  <c r="BH711" i="2"/>
  <c r="BG711" i="2"/>
  <c r="BF711" i="2"/>
  <c r="T711" i="2"/>
  <c r="R711" i="2"/>
  <c r="P711" i="2"/>
  <c r="BI710" i="2"/>
  <c r="BH710" i="2"/>
  <c r="BG710" i="2"/>
  <c r="BF710" i="2"/>
  <c r="T710" i="2"/>
  <c r="R710" i="2"/>
  <c r="P710" i="2"/>
  <c r="BI709" i="2"/>
  <c r="BH709" i="2"/>
  <c r="BG709" i="2"/>
  <c r="BF709" i="2"/>
  <c r="T709" i="2"/>
  <c r="R709" i="2"/>
  <c r="P709" i="2"/>
  <c r="BI708" i="2"/>
  <c r="BH708" i="2"/>
  <c r="BG708" i="2"/>
  <c r="BF708" i="2"/>
  <c r="T708" i="2"/>
  <c r="R708" i="2"/>
  <c r="P708" i="2"/>
  <c r="BI707" i="2"/>
  <c r="BH707" i="2"/>
  <c r="BG707" i="2"/>
  <c r="BF707" i="2"/>
  <c r="T707" i="2"/>
  <c r="R707" i="2"/>
  <c r="P707" i="2"/>
  <c r="BI706" i="2"/>
  <c r="BH706" i="2"/>
  <c r="BG706" i="2"/>
  <c r="BF706" i="2"/>
  <c r="T706" i="2"/>
  <c r="R706" i="2"/>
  <c r="P706" i="2"/>
  <c r="BI705" i="2"/>
  <c r="BH705" i="2"/>
  <c r="BG705" i="2"/>
  <c r="BF705" i="2"/>
  <c r="T705" i="2"/>
  <c r="R705" i="2"/>
  <c r="P705" i="2"/>
  <c r="BI704" i="2"/>
  <c r="BH704" i="2"/>
  <c r="BG704" i="2"/>
  <c r="BF704" i="2"/>
  <c r="T704" i="2"/>
  <c r="R704" i="2"/>
  <c r="P704" i="2"/>
  <c r="BI703" i="2"/>
  <c r="BH703" i="2"/>
  <c r="BG703" i="2"/>
  <c r="BF703" i="2"/>
  <c r="T703" i="2"/>
  <c r="R703" i="2"/>
  <c r="P703" i="2"/>
  <c r="BI702" i="2"/>
  <c r="BH702" i="2"/>
  <c r="BG702" i="2"/>
  <c r="BF702" i="2"/>
  <c r="T702" i="2"/>
  <c r="R702" i="2"/>
  <c r="P702" i="2"/>
  <c r="BI701" i="2"/>
  <c r="BH701" i="2"/>
  <c r="BG701" i="2"/>
  <c r="BF701" i="2"/>
  <c r="T701" i="2"/>
  <c r="R701" i="2"/>
  <c r="P701" i="2"/>
  <c r="BI700" i="2"/>
  <c r="BH700" i="2"/>
  <c r="BG700" i="2"/>
  <c r="BF700" i="2"/>
  <c r="T700" i="2"/>
  <c r="R700" i="2"/>
  <c r="P700" i="2"/>
  <c r="BI699" i="2"/>
  <c r="BH699" i="2"/>
  <c r="BG699" i="2"/>
  <c r="BF699" i="2"/>
  <c r="T699" i="2"/>
  <c r="R699" i="2"/>
  <c r="P699" i="2"/>
  <c r="BI698" i="2"/>
  <c r="BH698" i="2"/>
  <c r="BG698" i="2"/>
  <c r="BF698" i="2"/>
  <c r="T698" i="2"/>
  <c r="R698" i="2"/>
  <c r="P698" i="2"/>
  <c r="BI697" i="2"/>
  <c r="BH697" i="2"/>
  <c r="BG697" i="2"/>
  <c r="BF697" i="2"/>
  <c r="T697" i="2"/>
  <c r="R697" i="2"/>
  <c r="P697" i="2"/>
  <c r="BI696" i="2"/>
  <c r="BH696" i="2"/>
  <c r="BG696" i="2"/>
  <c r="BF696" i="2"/>
  <c r="T696" i="2"/>
  <c r="R696" i="2"/>
  <c r="P696" i="2"/>
  <c r="BI695" i="2"/>
  <c r="BH695" i="2"/>
  <c r="BG695" i="2"/>
  <c r="BF695" i="2"/>
  <c r="T695" i="2"/>
  <c r="R695" i="2"/>
  <c r="P695" i="2"/>
  <c r="BI694" i="2"/>
  <c r="BH694" i="2"/>
  <c r="BG694" i="2"/>
  <c r="BF694" i="2"/>
  <c r="T694" i="2"/>
  <c r="R694" i="2"/>
  <c r="P694" i="2"/>
  <c r="BI693" i="2"/>
  <c r="BH693" i="2"/>
  <c r="BG693" i="2"/>
  <c r="BF693" i="2"/>
  <c r="T693" i="2"/>
  <c r="R693" i="2"/>
  <c r="P693" i="2"/>
  <c r="BI692" i="2"/>
  <c r="BH692" i="2"/>
  <c r="BG692" i="2"/>
  <c r="BF692" i="2"/>
  <c r="T692" i="2"/>
  <c r="R692" i="2"/>
  <c r="P692" i="2"/>
  <c r="BI691" i="2"/>
  <c r="BH691" i="2"/>
  <c r="BG691" i="2"/>
  <c r="BF691" i="2"/>
  <c r="T691" i="2"/>
  <c r="R691" i="2"/>
  <c r="P691" i="2"/>
  <c r="BI690" i="2"/>
  <c r="BH690" i="2"/>
  <c r="BG690" i="2"/>
  <c r="BF690" i="2"/>
  <c r="T690" i="2"/>
  <c r="R690" i="2"/>
  <c r="P690" i="2"/>
  <c r="BI689" i="2"/>
  <c r="BH689" i="2"/>
  <c r="BG689" i="2"/>
  <c r="BF689" i="2"/>
  <c r="T689" i="2"/>
  <c r="R689" i="2"/>
  <c r="P689" i="2"/>
  <c r="BI688" i="2"/>
  <c r="BH688" i="2"/>
  <c r="BG688" i="2"/>
  <c r="BF688" i="2"/>
  <c r="T688" i="2"/>
  <c r="R688" i="2"/>
  <c r="P688" i="2"/>
  <c r="BI687" i="2"/>
  <c r="BH687" i="2"/>
  <c r="BG687" i="2"/>
  <c r="BF687" i="2"/>
  <c r="T687" i="2"/>
  <c r="R687" i="2"/>
  <c r="P687" i="2"/>
  <c r="BI686" i="2"/>
  <c r="BH686" i="2"/>
  <c r="BG686" i="2"/>
  <c r="BF686" i="2"/>
  <c r="T686" i="2"/>
  <c r="R686" i="2"/>
  <c r="P686" i="2"/>
  <c r="BI685" i="2"/>
  <c r="BH685" i="2"/>
  <c r="BG685" i="2"/>
  <c r="BF685" i="2"/>
  <c r="T685" i="2"/>
  <c r="R685" i="2"/>
  <c r="P685" i="2"/>
  <c r="BI684" i="2"/>
  <c r="BH684" i="2"/>
  <c r="BG684" i="2"/>
  <c r="BF684" i="2"/>
  <c r="T684" i="2"/>
  <c r="R684" i="2"/>
  <c r="P684" i="2"/>
  <c r="BI683" i="2"/>
  <c r="BH683" i="2"/>
  <c r="BG683" i="2"/>
  <c r="BF683" i="2"/>
  <c r="T683" i="2"/>
  <c r="R683" i="2"/>
  <c r="P683" i="2"/>
  <c r="BI682" i="2"/>
  <c r="BH682" i="2"/>
  <c r="BG682" i="2"/>
  <c r="BF682" i="2"/>
  <c r="T682" i="2"/>
  <c r="R682" i="2"/>
  <c r="P682" i="2"/>
  <c r="BI681" i="2"/>
  <c r="BH681" i="2"/>
  <c r="BG681" i="2"/>
  <c r="BF681" i="2"/>
  <c r="T681" i="2"/>
  <c r="R681" i="2"/>
  <c r="P681" i="2"/>
  <c r="BI680" i="2"/>
  <c r="BH680" i="2"/>
  <c r="BG680" i="2"/>
  <c r="BF680" i="2"/>
  <c r="T680" i="2"/>
  <c r="R680" i="2"/>
  <c r="P680" i="2"/>
  <c r="BI679" i="2"/>
  <c r="BH679" i="2"/>
  <c r="BG679" i="2"/>
  <c r="BF679" i="2"/>
  <c r="T679" i="2"/>
  <c r="R679" i="2"/>
  <c r="P679" i="2"/>
  <c r="BI678" i="2"/>
  <c r="BH678" i="2"/>
  <c r="BG678" i="2"/>
  <c r="BF678" i="2"/>
  <c r="T678" i="2"/>
  <c r="R678" i="2"/>
  <c r="P678" i="2"/>
  <c r="BI677" i="2"/>
  <c r="BH677" i="2"/>
  <c r="BG677" i="2"/>
  <c r="BF677" i="2"/>
  <c r="T677" i="2"/>
  <c r="R677" i="2"/>
  <c r="P677" i="2"/>
  <c r="BI676" i="2"/>
  <c r="BH676" i="2"/>
  <c r="BG676" i="2"/>
  <c r="BF676" i="2"/>
  <c r="T676" i="2"/>
  <c r="R676" i="2"/>
  <c r="P676" i="2"/>
  <c r="BI675" i="2"/>
  <c r="BH675" i="2"/>
  <c r="BG675" i="2"/>
  <c r="BF675" i="2"/>
  <c r="T675" i="2"/>
  <c r="R675" i="2"/>
  <c r="P675" i="2"/>
  <c r="BI674" i="2"/>
  <c r="BH674" i="2"/>
  <c r="BG674" i="2"/>
  <c r="BF674" i="2"/>
  <c r="T674" i="2"/>
  <c r="R674" i="2"/>
  <c r="P674" i="2"/>
  <c r="BI673" i="2"/>
  <c r="BH673" i="2"/>
  <c r="BG673" i="2"/>
  <c r="BF673" i="2"/>
  <c r="T673" i="2"/>
  <c r="R673" i="2"/>
  <c r="P673" i="2"/>
  <c r="BI672" i="2"/>
  <c r="BH672" i="2"/>
  <c r="BG672" i="2"/>
  <c r="BF672" i="2"/>
  <c r="T672" i="2"/>
  <c r="R672" i="2"/>
  <c r="P672" i="2"/>
  <c r="BI671" i="2"/>
  <c r="BH671" i="2"/>
  <c r="BG671" i="2"/>
  <c r="BF671" i="2"/>
  <c r="T671" i="2"/>
  <c r="R671" i="2"/>
  <c r="P671" i="2"/>
  <c r="BI670" i="2"/>
  <c r="BH670" i="2"/>
  <c r="BG670" i="2"/>
  <c r="BF670" i="2"/>
  <c r="T670" i="2"/>
  <c r="R670" i="2"/>
  <c r="P670" i="2"/>
  <c r="BI669" i="2"/>
  <c r="BH669" i="2"/>
  <c r="BG669" i="2"/>
  <c r="BF669" i="2"/>
  <c r="T669" i="2"/>
  <c r="R669" i="2"/>
  <c r="P669" i="2"/>
  <c r="BI668" i="2"/>
  <c r="BH668" i="2"/>
  <c r="BG668" i="2"/>
  <c r="BF668" i="2"/>
  <c r="T668" i="2"/>
  <c r="R668" i="2"/>
  <c r="P668" i="2"/>
  <c r="BI667" i="2"/>
  <c r="BH667" i="2"/>
  <c r="BG667" i="2"/>
  <c r="BF667" i="2"/>
  <c r="T667" i="2"/>
  <c r="R667" i="2"/>
  <c r="P667" i="2"/>
  <c r="BI666" i="2"/>
  <c r="BH666" i="2"/>
  <c r="BG666" i="2"/>
  <c r="BF666" i="2"/>
  <c r="T666" i="2"/>
  <c r="R666" i="2"/>
  <c r="P666" i="2"/>
  <c r="BI665" i="2"/>
  <c r="BH665" i="2"/>
  <c r="BG665" i="2"/>
  <c r="BF665" i="2"/>
  <c r="T665" i="2"/>
  <c r="R665" i="2"/>
  <c r="P665" i="2"/>
  <c r="BI664" i="2"/>
  <c r="BH664" i="2"/>
  <c r="BG664" i="2"/>
  <c r="BF664" i="2"/>
  <c r="T664" i="2"/>
  <c r="R664" i="2"/>
  <c r="P664" i="2"/>
  <c r="BI663" i="2"/>
  <c r="BH663" i="2"/>
  <c r="BG663" i="2"/>
  <c r="BF663" i="2"/>
  <c r="T663" i="2"/>
  <c r="R663" i="2"/>
  <c r="P663" i="2"/>
  <c r="BI662" i="2"/>
  <c r="BH662" i="2"/>
  <c r="BG662" i="2"/>
  <c r="BF662" i="2"/>
  <c r="T662" i="2"/>
  <c r="R662" i="2"/>
  <c r="P662" i="2"/>
  <c r="BI661" i="2"/>
  <c r="BH661" i="2"/>
  <c r="BG661" i="2"/>
  <c r="BF661" i="2"/>
  <c r="T661" i="2"/>
  <c r="R661" i="2"/>
  <c r="P661" i="2"/>
  <c r="BI660" i="2"/>
  <c r="BH660" i="2"/>
  <c r="BG660" i="2"/>
  <c r="BF660" i="2"/>
  <c r="T660" i="2"/>
  <c r="R660" i="2"/>
  <c r="P660" i="2"/>
  <c r="BI659" i="2"/>
  <c r="BH659" i="2"/>
  <c r="BG659" i="2"/>
  <c r="BF659" i="2"/>
  <c r="T659" i="2"/>
  <c r="R659" i="2"/>
  <c r="P659" i="2"/>
  <c r="BI658" i="2"/>
  <c r="BH658" i="2"/>
  <c r="BG658" i="2"/>
  <c r="BF658" i="2"/>
  <c r="T658" i="2"/>
  <c r="R658" i="2"/>
  <c r="P658" i="2"/>
  <c r="BI657" i="2"/>
  <c r="BH657" i="2"/>
  <c r="BG657" i="2"/>
  <c r="BF657" i="2"/>
  <c r="T657" i="2"/>
  <c r="R657" i="2"/>
  <c r="P657" i="2"/>
  <c r="BI656" i="2"/>
  <c r="BH656" i="2"/>
  <c r="BG656" i="2"/>
  <c r="BF656" i="2"/>
  <c r="T656" i="2"/>
  <c r="R656" i="2"/>
  <c r="P656" i="2"/>
  <c r="BI655" i="2"/>
  <c r="BH655" i="2"/>
  <c r="BG655" i="2"/>
  <c r="BF655" i="2"/>
  <c r="T655" i="2"/>
  <c r="R655" i="2"/>
  <c r="P655" i="2"/>
  <c r="BI654" i="2"/>
  <c r="BH654" i="2"/>
  <c r="BG654" i="2"/>
  <c r="BF654" i="2"/>
  <c r="T654" i="2"/>
  <c r="R654" i="2"/>
  <c r="P654" i="2"/>
  <c r="BI653" i="2"/>
  <c r="BH653" i="2"/>
  <c r="BG653" i="2"/>
  <c r="BF653" i="2"/>
  <c r="T653" i="2"/>
  <c r="R653" i="2"/>
  <c r="P653" i="2"/>
  <c r="BI652" i="2"/>
  <c r="BH652" i="2"/>
  <c r="BG652" i="2"/>
  <c r="BF652" i="2"/>
  <c r="T652" i="2"/>
  <c r="R652" i="2"/>
  <c r="P652" i="2"/>
  <c r="BI651" i="2"/>
  <c r="BH651" i="2"/>
  <c r="BG651" i="2"/>
  <c r="BF651" i="2"/>
  <c r="T651" i="2"/>
  <c r="R651" i="2"/>
  <c r="P651" i="2"/>
  <c r="BI650" i="2"/>
  <c r="BH650" i="2"/>
  <c r="BG650" i="2"/>
  <c r="BF650" i="2"/>
  <c r="T650" i="2"/>
  <c r="R650" i="2"/>
  <c r="P650" i="2"/>
  <c r="BI649" i="2"/>
  <c r="BH649" i="2"/>
  <c r="BG649" i="2"/>
  <c r="BF649" i="2"/>
  <c r="T649" i="2"/>
  <c r="R649" i="2"/>
  <c r="P649" i="2"/>
  <c r="BI648" i="2"/>
  <c r="BH648" i="2"/>
  <c r="BG648" i="2"/>
  <c r="BF648" i="2"/>
  <c r="T648" i="2"/>
  <c r="R648" i="2"/>
  <c r="P648" i="2"/>
  <c r="BI647" i="2"/>
  <c r="BH647" i="2"/>
  <c r="BG647" i="2"/>
  <c r="BF647" i="2"/>
  <c r="T647" i="2"/>
  <c r="R647" i="2"/>
  <c r="P647" i="2"/>
  <c r="BI646" i="2"/>
  <c r="BH646" i="2"/>
  <c r="BG646" i="2"/>
  <c r="BF646" i="2"/>
  <c r="T646" i="2"/>
  <c r="R646" i="2"/>
  <c r="P646" i="2"/>
  <c r="BI645" i="2"/>
  <c r="BH645" i="2"/>
  <c r="BG645" i="2"/>
  <c r="BF645" i="2"/>
  <c r="T645" i="2"/>
  <c r="R645" i="2"/>
  <c r="P645" i="2"/>
  <c r="BI644" i="2"/>
  <c r="BH644" i="2"/>
  <c r="BG644" i="2"/>
  <c r="BF644" i="2"/>
  <c r="T644" i="2"/>
  <c r="R644" i="2"/>
  <c r="P644" i="2"/>
  <c r="BI643" i="2"/>
  <c r="BH643" i="2"/>
  <c r="BG643" i="2"/>
  <c r="BF643" i="2"/>
  <c r="T643" i="2"/>
  <c r="R643" i="2"/>
  <c r="P643" i="2"/>
  <c r="BI642" i="2"/>
  <c r="BH642" i="2"/>
  <c r="BG642" i="2"/>
  <c r="BF642" i="2"/>
  <c r="T642" i="2"/>
  <c r="R642" i="2"/>
  <c r="P642" i="2"/>
  <c r="BI641" i="2"/>
  <c r="BH641" i="2"/>
  <c r="BG641" i="2"/>
  <c r="BF641" i="2"/>
  <c r="T641" i="2"/>
  <c r="R641" i="2"/>
  <c r="P641" i="2"/>
  <c r="BI640" i="2"/>
  <c r="BH640" i="2"/>
  <c r="BG640" i="2"/>
  <c r="BF640" i="2"/>
  <c r="T640" i="2"/>
  <c r="R640" i="2"/>
  <c r="P640" i="2"/>
  <c r="BI639" i="2"/>
  <c r="BH639" i="2"/>
  <c r="BG639" i="2"/>
  <c r="BF639" i="2"/>
  <c r="T639" i="2"/>
  <c r="R639" i="2"/>
  <c r="P639" i="2"/>
  <c r="BI638" i="2"/>
  <c r="BH638" i="2"/>
  <c r="BG638" i="2"/>
  <c r="BF638" i="2"/>
  <c r="T638" i="2"/>
  <c r="R638" i="2"/>
  <c r="P638" i="2"/>
  <c r="BI637" i="2"/>
  <c r="BH637" i="2"/>
  <c r="BG637" i="2"/>
  <c r="BF637" i="2"/>
  <c r="T637" i="2"/>
  <c r="R637" i="2"/>
  <c r="P637" i="2"/>
  <c r="BI636" i="2"/>
  <c r="BH636" i="2"/>
  <c r="BG636" i="2"/>
  <c r="BF636" i="2"/>
  <c r="T636" i="2"/>
  <c r="R636" i="2"/>
  <c r="P636" i="2"/>
  <c r="BI635" i="2"/>
  <c r="BH635" i="2"/>
  <c r="BG635" i="2"/>
  <c r="BF635" i="2"/>
  <c r="T635" i="2"/>
  <c r="R635" i="2"/>
  <c r="P635" i="2"/>
  <c r="BI634" i="2"/>
  <c r="BH634" i="2"/>
  <c r="BG634" i="2"/>
  <c r="BF634" i="2"/>
  <c r="T634" i="2"/>
  <c r="R634" i="2"/>
  <c r="P634" i="2"/>
  <c r="BI633" i="2"/>
  <c r="BH633" i="2"/>
  <c r="BG633" i="2"/>
  <c r="BF633" i="2"/>
  <c r="T633" i="2"/>
  <c r="R633" i="2"/>
  <c r="P633" i="2"/>
  <c r="BI632" i="2"/>
  <c r="BH632" i="2"/>
  <c r="BG632" i="2"/>
  <c r="BF632" i="2"/>
  <c r="T632" i="2"/>
  <c r="R632" i="2"/>
  <c r="P632" i="2"/>
  <c r="BI631" i="2"/>
  <c r="BH631" i="2"/>
  <c r="BG631" i="2"/>
  <c r="BF631" i="2"/>
  <c r="T631" i="2"/>
  <c r="R631" i="2"/>
  <c r="P631" i="2"/>
  <c r="BI630" i="2"/>
  <c r="BH630" i="2"/>
  <c r="BG630" i="2"/>
  <c r="BF630" i="2"/>
  <c r="T630" i="2"/>
  <c r="R630" i="2"/>
  <c r="P630" i="2"/>
  <c r="BI629" i="2"/>
  <c r="BH629" i="2"/>
  <c r="BG629" i="2"/>
  <c r="BF629" i="2"/>
  <c r="T629" i="2"/>
  <c r="R629" i="2"/>
  <c r="P629" i="2"/>
  <c r="BI628" i="2"/>
  <c r="BH628" i="2"/>
  <c r="BG628" i="2"/>
  <c r="BF628" i="2"/>
  <c r="T628" i="2"/>
  <c r="R628" i="2"/>
  <c r="P628" i="2"/>
  <c r="BI627" i="2"/>
  <c r="BH627" i="2"/>
  <c r="BG627" i="2"/>
  <c r="BF627" i="2"/>
  <c r="T627" i="2"/>
  <c r="R627" i="2"/>
  <c r="P627" i="2"/>
  <c r="BI626" i="2"/>
  <c r="BH626" i="2"/>
  <c r="BG626" i="2"/>
  <c r="BF626" i="2"/>
  <c r="T626" i="2"/>
  <c r="R626" i="2"/>
  <c r="P626" i="2"/>
  <c r="BI625" i="2"/>
  <c r="BH625" i="2"/>
  <c r="BG625" i="2"/>
  <c r="BF625" i="2"/>
  <c r="T625" i="2"/>
  <c r="R625" i="2"/>
  <c r="P625" i="2"/>
  <c r="BI624" i="2"/>
  <c r="BH624" i="2"/>
  <c r="BG624" i="2"/>
  <c r="BF624" i="2"/>
  <c r="T624" i="2"/>
  <c r="R624" i="2"/>
  <c r="P624" i="2"/>
  <c r="BI623" i="2"/>
  <c r="BH623" i="2"/>
  <c r="BG623" i="2"/>
  <c r="BF623" i="2"/>
  <c r="T623" i="2"/>
  <c r="R623" i="2"/>
  <c r="P623" i="2"/>
  <c r="BI622" i="2"/>
  <c r="BH622" i="2"/>
  <c r="BG622" i="2"/>
  <c r="BF622" i="2"/>
  <c r="T622" i="2"/>
  <c r="R622" i="2"/>
  <c r="P622" i="2"/>
  <c r="BI621" i="2"/>
  <c r="BH621" i="2"/>
  <c r="BG621" i="2"/>
  <c r="BF621" i="2"/>
  <c r="T621" i="2"/>
  <c r="R621" i="2"/>
  <c r="P621" i="2"/>
  <c r="BI620" i="2"/>
  <c r="BH620" i="2"/>
  <c r="BG620" i="2"/>
  <c r="BF620" i="2"/>
  <c r="T620" i="2"/>
  <c r="R620" i="2"/>
  <c r="P620" i="2"/>
  <c r="BI619" i="2"/>
  <c r="BH619" i="2"/>
  <c r="BG619" i="2"/>
  <c r="BF619" i="2"/>
  <c r="T619" i="2"/>
  <c r="R619" i="2"/>
  <c r="P619" i="2"/>
  <c r="BI618" i="2"/>
  <c r="BH618" i="2"/>
  <c r="BG618" i="2"/>
  <c r="BF618" i="2"/>
  <c r="T618" i="2"/>
  <c r="R618" i="2"/>
  <c r="P618" i="2"/>
  <c r="BI617" i="2"/>
  <c r="BH617" i="2"/>
  <c r="BG617" i="2"/>
  <c r="BF617" i="2"/>
  <c r="T617" i="2"/>
  <c r="R617" i="2"/>
  <c r="P617" i="2"/>
  <c r="BI616" i="2"/>
  <c r="BH616" i="2"/>
  <c r="BG616" i="2"/>
  <c r="BF616" i="2"/>
  <c r="T616" i="2"/>
  <c r="R616" i="2"/>
  <c r="P616" i="2"/>
  <c r="BI615" i="2"/>
  <c r="BH615" i="2"/>
  <c r="BG615" i="2"/>
  <c r="BF615" i="2"/>
  <c r="T615" i="2"/>
  <c r="R615" i="2"/>
  <c r="P615" i="2"/>
  <c r="BI614" i="2"/>
  <c r="BH614" i="2"/>
  <c r="BG614" i="2"/>
  <c r="BF614" i="2"/>
  <c r="T614" i="2"/>
  <c r="R614" i="2"/>
  <c r="P614" i="2"/>
  <c r="BI613" i="2"/>
  <c r="BH613" i="2"/>
  <c r="BG613" i="2"/>
  <c r="BF613" i="2"/>
  <c r="T613" i="2"/>
  <c r="R613" i="2"/>
  <c r="P613" i="2"/>
  <c r="BI612" i="2"/>
  <c r="BH612" i="2"/>
  <c r="BG612" i="2"/>
  <c r="BF612" i="2"/>
  <c r="T612" i="2"/>
  <c r="R612" i="2"/>
  <c r="P612" i="2"/>
  <c r="BI611" i="2"/>
  <c r="BH611" i="2"/>
  <c r="BG611" i="2"/>
  <c r="BF611" i="2"/>
  <c r="T611" i="2"/>
  <c r="R611" i="2"/>
  <c r="P611" i="2"/>
  <c r="BI610" i="2"/>
  <c r="BH610" i="2"/>
  <c r="BG610" i="2"/>
  <c r="BF610" i="2"/>
  <c r="T610" i="2"/>
  <c r="R610" i="2"/>
  <c r="P610" i="2"/>
  <c r="BI609" i="2"/>
  <c r="BH609" i="2"/>
  <c r="BG609" i="2"/>
  <c r="BF609" i="2"/>
  <c r="T609" i="2"/>
  <c r="R609" i="2"/>
  <c r="P609" i="2"/>
  <c r="BI608" i="2"/>
  <c r="BH608" i="2"/>
  <c r="BG608" i="2"/>
  <c r="BF608" i="2"/>
  <c r="T608" i="2"/>
  <c r="R608" i="2"/>
  <c r="P608" i="2"/>
  <c r="BI607" i="2"/>
  <c r="BH607" i="2"/>
  <c r="BG607" i="2"/>
  <c r="BF607" i="2"/>
  <c r="T607" i="2"/>
  <c r="R607" i="2"/>
  <c r="P607" i="2"/>
  <c r="BI606" i="2"/>
  <c r="BH606" i="2"/>
  <c r="BG606" i="2"/>
  <c r="BF606" i="2"/>
  <c r="T606" i="2"/>
  <c r="R606" i="2"/>
  <c r="P606" i="2"/>
  <c r="BI605" i="2"/>
  <c r="BH605" i="2"/>
  <c r="BG605" i="2"/>
  <c r="BF605" i="2"/>
  <c r="T605" i="2"/>
  <c r="R605" i="2"/>
  <c r="P605" i="2"/>
  <c r="BI604" i="2"/>
  <c r="BH604" i="2"/>
  <c r="BG604" i="2"/>
  <c r="BF604" i="2"/>
  <c r="T604" i="2"/>
  <c r="R604" i="2"/>
  <c r="P604" i="2"/>
  <c r="BI603" i="2"/>
  <c r="BH603" i="2"/>
  <c r="BG603" i="2"/>
  <c r="BF603" i="2"/>
  <c r="T603" i="2"/>
  <c r="R603" i="2"/>
  <c r="P603" i="2"/>
  <c r="BI602" i="2"/>
  <c r="BH602" i="2"/>
  <c r="BG602" i="2"/>
  <c r="BF602" i="2"/>
  <c r="T602" i="2"/>
  <c r="R602" i="2"/>
  <c r="P602" i="2"/>
  <c r="BI601" i="2"/>
  <c r="BH601" i="2"/>
  <c r="BG601" i="2"/>
  <c r="BF601" i="2"/>
  <c r="T601" i="2"/>
  <c r="R601" i="2"/>
  <c r="P601" i="2"/>
  <c r="BI600" i="2"/>
  <c r="BH600" i="2"/>
  <c r="BG600" i="2"/>
  <c r="BF600" i="2"/>
  <c r="T600" i="2"/>
  <c r="R600" i="2"/>
  <c r="P600" i="2"/>
  <c r="BI599" i="2"/>
  <c r="BH599" i="2"/>
  <c r="BG599" i="2"/>
  <c r="BF599" i="2"/>
  <c r="T599" i="2"/>
  <c r="R599" i="2"/>
  <c r="P599" i="2"/>
  <c r="BI598" i="2"/>
  <c r="BH598" i="2"/>
  <c r="BG598" i="2"/>
  <c r="BF598" i="2"/>
  <c r="T598" i="2"/>
  <c r="R598" i="2"/>
  <c r="P598" i="2"/>
  <c r="BI597" i="2"/>
  <c r="BH597" i="2"/>
  <c r="BG597" i="2"/>
  <c r="BF597" i="2"/>
  <c r="T597" i="2"/>
  <c r="R597" i="2"/>
  <c r="P597" i="2"/>
  <c r="BI596" i="2"/>
  <c r="BH596" i="2"/>
  <c r="BG596" i="2"/>
  <c r="BF596" i="2"/>
  <c r="T596" i="2"/>
  <c r="R596" i="2"/>
  <c r="P596" i="2"/>
  <c r="BI595" i="2"/>
  <c r="BH595" i="2"/>
  <c r="BG595" i="2"/>
  <c r="BF595" i="2"/>
  <c r="T595" i="2"/>
  <c r="R595" i="2"/>
  <c r="P595" i="2"/>
  <c r="BI594" i="2"/>
  <c r="BH594" i="2"/>
  <c r="BG594" i="2"/>
  <c r="BF594" i="2"/>
  <c r="T594" i="2"/>
  <c r="R594" i="2"/>
  <c r="P594" i="2"/>
  <c r="BI593" i="2"/>
  <c r="BH593" i="2"/>
  <c r="BG593" i="2"/>
  <c r="BF593" i="2"/>
  <c r="T593" i="2"/>
  <c r="R593" i="2"/>
  <c r="P593" i="2"/>
  <c r="BI592" i="2"/>
  <c r="BH592" i="2"/>
  <c r="BG592" i="2"/>
  <c r="BF592" i="2"/>
  <c r="T592" i="2"/>
  <c r="R592" i="2"/>
  <c r="P592" i="2"/>
  <c r="BI591" i="2"/>
  <c r="BH591" i="2"/>
  <c r="BG591" i="2"/>
  <c r="BF591" i="2"/>
  <c r="T591" i="2"/>
  <c r="R591" i="2"/>
  <c r="P591" i="2"/>
  <c r="BI590" i="2"/>
  <c r="BH590" i="2"/>
  <c r="BG590" i="2"/>
  <c r="BF590" i="2"/>
  <c r="T590" i="2"/>
  <c r="R590" i="2"/>
  <c r="P590" i="2"/>
  <c r="BI589" i="2"/>
  <c r="BH589" i="2"/>
  <c r="BG589" i="2"/>
  <c r="BF589" i="2"/>
  <c r="T589" i="2"/>
  <c r="R589" i="2"/>
  <c r="P589" i="2"/>
  <c r="BI588" i="2"/>
  <c r="BH588" i="2"/>
  <c r="BG588" i="2"/>
  <c r="BF588" i="2"/>
  <c r="T588" i="2"/>
  <c r="R588" i="2"/>
  <c r="P588" i="2"/>
  <c r="BI587" i="2"/>
  <c r="BH587" i="2"/>
  <c r="BG587" i="2"/>
  <c r="BF587" i="2"/>
  <c r="T587" i="2"/>
  <c r="R587" i="2"/>
  <c r="P587" i="2"/>
  <c r="BI586" i="2"/>
  <c r="BH586" i="2"/>
  <c r="BG586" i="2"/>
  <c r="BF586" i="2"/>
  <c r="T586" i="2"/>
  <c r="R586" i="2"/>
  <c r="P586" i="2"/>
  <c r="BI585" i="2"/>
  <c r="BH585" i="2"/>
  <c r="BG585" i="2"/>
  <c r="BF585" i="2"/>
  <c r="T585" i="2"/>
  <c r="R585" i="2"/>
  <c r="P585" i="2"/>
  <c r="BI584" i="2"/>
  <c r="BH584" i="2"/>
  <c r="BG584" i="2"/>
  <c r="BF584" i="2"/>
  <c r="T584" i="2"/>
  <c r="R584" i="2"/>
  <c r="P584" i="2"/>
  <c r="BI583" i="2"/>
  <c r="BH583" i="2"/>
  <c r="BG583" i="2"/>
  <c r="BF583" i="2"/>
  <c r="T583" i="2"/>
  <c r="R583" i="2"/>
  <c r="P583" i="2"/>
  <c r="BI582" i="2"/>
  <c r="BH582" i="2"/>
  <c r="BG582" i="2"/>
  <c r="BF582" i="2"/>
  <c r="T582" i="2"/>
  <c r="R582" i="2"/>
  <c r="P582" i="2"/>
  <c r="BI581" i="2"/>
  <c r="BH581" i="2"/>
  <c r="BG581" i="2"/>
  <c r="BF581" i="2"/>
  <c r="T581" i="2"/>
  <c r="R581" i="2"/>
  <c r="P581" i="2"/>
  <c r="BI580" i="2"/>
  <c r="BH580" i="2"/>
  <c r="BG580" i="2"/>
  <c r="BF580" i="2"/>
  <c r="T580" i="2"/>
  <c r="R580" i="2"/>
  <c r="P580" i="2"/>
  <c r="BI579" i="2"/>
  <c r="BH579" i="2"/>
  <c r="BG579" i="2"/>
  <c r="BF579" i="2"/>
  <c r="T579" i="2"/>
  <c r="R579" i="2"/>
  <c r="P579" i="2"/>
  <c r="BI578" i="2"/>
  <c r="BH578" i="2"/>
  <c r="BG578" i="2"/>
  <c r="BF578" i="2"/>
  <c r="T578" i="2"/>
  <c r="R578" i="2"/>
  <c r="P578" i="2"/>
  <c r="BI577" i="2"/>
  <c r="BH577" i="2"/>
  <c r="BG577" i="2"/>
  <c r="BF577" i="2"/>
  <c r="T577" i="2"/>
  <c r="R577" i="2"/>
  <c r="P577" i="2"/>
  <c r="BI576" i="2"/>
  <c r="BH576" i="2"/>
  <c r="BG576" i="2"/>
  <c r="BF576" i="2"/>
  <c r="T576" i="2"/>
  <c r="R576" i="2"/>
  <c r="P576" i="2"/>
  <c r="BI575" i="2"/>
  <c r="BH575" i="2"/>
  <c r="BG575" i="2"/>
  <c r="BF575" i="2"/>
  <c r="T575" i="2"/>
  <c r="R575" i="2"/>
  <c r="P575" i="2"/>
  <c r="BI574" i="2"/>
  <c r="BH574" i="2"/>
  <c r="BG574" i="2"/>
  <c r="BF574" i="2"/>
  <c r="T574" i="2"/>
  <c r="R574" i="2"/>
  <c r="P574" i="2"/>
  <c r="BI573" i="2"/>
  <c r="BH573" i="2"/>
  <c r="BG573" i="2"/>
  <c r="BF573" i="2"/>
  <c r="T573" i="2"/>
  <c r="R573" i="2"/>
  <c r="P573" i="2"/>
  <c r="BI572" i="2"/>
  <c r="BH572" i="2"/>
  <c r="BG572" i="2"/>
  <c r="BF572" i="2"/>
  <c r="T572" i="2"/>
  <c r="R572" i="2"/>
  <c r="P572" i="2"/>
  <c r="BI571" i="2"/>
  <c r="BH571" i="2"/>
  <c r="BG571" i="2"/>
  <c r="BF571" i="2"/>
  <c r="T571" i="2"/>
  <c r="R571" i="2"/>
  <c r="P571" i="2"/>
  <c r="BI570" i="2"/>
  <c r="BH570" i="2"/>
  <c r="BG570" i="2"/>
  <c r="BF570" i="2"/>
  <c r="T570" i="2"/>
  <c r="R570" i="2"/>
  <c r="P570" i="2"/>
  <c r="BI569" i="2"/>
  <c r="BH569" i="2"/>
  <c r="BG569" i="2"/>
  <c r="BF569" i="2"/>
  <c r="T569" i="2"/>
  <c r="R569" i="2"/>
  <c r="P569" i="2"/>
  <c r="BI568" i="2"/>
  <c r="BH568" i="2"/>
  <c r="BG568" i="2"/>
  <c r="BF568" i="2"/>
  <c r="T568" i="2"/>
  <c r="R568" i="2"/>
  <c r="P568" i="2"/>
  <c r="BI567" i="2"/>
  <c r="BH567" i="2"/>
  <c r="BG567" i="2"/>
  <c r="BF567" i="2"/>
  <c r="T567" i="2"/>
  <c r="R567" i="2"/>
  <c r="P567" i="2"/>
  <c r="BI566" i="2"/>
  <c r="BH566" i="2"/>
  <c r="BG566" i="2"/>
  <c r="BF566" i="2"/>
  <c r="T566" i="2"/>
  <c r="R566" i="2"/>
  <c r="P566" i="2"/>
  <c r="BI565" i="2"/>
  <c r="BH565" i="2"/>
  <c r="BG565" i="2"/>
  <c r="BF565" i="2"/>
  <c r="T565" i="2"/>
  <c r="R565" i="2"/>
  <c r="P565" i="2"/>
  <c r="BI564" i="2"/>
  <c r="BH564" i="2"/>
  <c r="BG564" i="2"/>
  <c r="BF564" i="2"/>
  <c r="T564" i="2"/>
  <c r="R564" i="2"/>
  <c r="P564" i="2"/>
  <c r="BI563" i="2"/>
  <c r="BH563" i="2"/>
  <c r="BG563" i="2"/>
  <c r="BF563" i="2"/>
  <c r="T563" i="2"/>
  <c r="R563" i="2"/>
  <c r="P563" i="2"/>
  <c r="BI562" i="2"/>
  <c r="BH562" i="2"/>
  <c r="BG562" i="2"/>
  <c r="BF562" i="2"/>
  <c r="T562" i="2"/>
  <c r="R562" i="2"/>
  <c r="P562" i="2"/>
  <c r="BI561" i="2"/>
  <c r="BH561" i="2"/>
  <c r="BG561" i="2"/>
  <c r="BF561" i="2"/>
  <c r="T561" i="2"/>
  <c r="R561" i="2"/>
  <c r="P561" i="2"/>
  <c r="BI560" i="2"/>
  <c r="BH560" i="2"/>
  <c r="BG560" i="2"/>
  <c r="BF560" i="2"/>
  <c r="T560" i="2"/>
  <c r="R560" i="2"/>
  <c r="P560" i="2"/>
  <c r="BI559" i="2"/>
  <c r="BH559" i="2"/>
  <c r="BG559" i="2"/>
  <c r="BF559" i="2"/>
  <c r="T559" i="2"/>
  <c r="R559" i="2"/>
  <c r="P559" i="2"/>
  <c r="BI558" i="2"/>
  <c r="BH558" i="2"/>
  <c r="BG558" i="2"/>
  <c r="BF558" i="2"/>
  <c r="T558" i="2"/>
  <c r="R558" i="2"/>
  <c r="P558" i="2"/>
  <c r="BI557" i="2"/>
  <c r="BH557" i="2"/>
  <c r="BG557" i="2"/>
  <c r="BF557" i="2"/>
  <c r="T557" i="2"/>
  <c r="R557" i="2"/>
  <c r="P557" i="2"/>
  <c r="BI556" i="2"/>
  <c r="BH556" i="2"/>
  <c r="BG556" i="2"/>
  <c r="BF556" i="2"/>
  <c r="T556" i="2"/>
  <c r="R556" i="2"/>
  <c r="P556" i="2"/>
  <c r="BI555" i="2"/>
  <c r="BH555" i="2"/>
  <c r="BG555" i="2"/>
  <c r="BF555" i="2"/>
  <c r="T555" i="2"/>
  <c r="R555" i="2"/>
  <c r="P555" i="2"/>
  <c r="BI554" i="2"/>
  <c r="BH554" i="2"/>
  <c r="BG554" i="2"/>
  <c r="BF554" i="2"/>
  <c r="T554" i="2"/>
  <c r="R554" i="2"/>
  <c r="P554" i="2"/>
  <c r="BI553" i="2"/>
  <c r="BH553" i="2"/>
  <c r="BG553" i="2"/>
  <c r="BF553" i="2"/>
  <c r="T553" i="2"/>
  <c r="R553" i="2"/>
  <c r="P553" i="2"/>
  <c r="BI552" i="2"/>
  <c r="BH552" i="2"/>
  <c r="BG552" i="2"/>
  <c r="BF552" i="2"/>
  <c r="T552" i="2"/>
  <c r="R552" i="2"/>
  <c r="P552" i="2"/>
  <c r="BI551" i="2"/>
  <c r="BH551" i="2"/>
  <c r="BG551" i="2"/>
  <c r="BF551" i="2"/>
  <c r="T551" i="2"/>
  <c r="R551" i="2"/>
  <c r="P551" i="2"/>
  <c r="BI550" i="2"/>
  <c r="BH550" i="2"/>
  <c r="BG550" i="2"/>
  <c r="BF550" i="2"/>
  <c r="T550" i="2"/>
  <c r="R550" i="2"/>
  <c r="P550" i="2"/>
  <c r="BI549" i="2"/>
  <c r="BH549" i="2"/>
  <c r="BG549" i="2"/>
  <c r="BF549" i="2"/>
  <c r="T549" i="2"/>
  <c r="R549" i="2"/>
  <c r="P549" i="2"/>
  <c r="BI548" i="2"/>
  <c r="BH548" i="2"/>
  <c r="BG548" i="2"/>
  <c r="BF548" i="2"/>
  <c r="T548" i="2"/>
  <c r="R548" i="2"/>
  <c r="P548" i="2"/>
  <c r="BI547" i="2"/>
  <c r="BH547" i="2"/>
  <c r="BG547" i="2"/>
  <c r="BF547" i="2"/>
  <c r="T547" i="2"/>
  <c r="R547" i="2"/>
  <c r="P547" i="2"/>
  <c r="BI546" i="2"/>
  <c r="BH546" i="2"/>
  <c r="BG546" i="2"/>
  <c r="BF546" i="2"/>
  <c r="T546" i="2"/>
  <c r="R546" i="2"/>
  <c r="P546" i="2"/>
  <c r="BI545" i="2"/>
  <c r="BH545" i="2"/>
  <c r="BG545" i="2"/>
  <c r="BF545" i="2"/>
  <c r="T545" i="2"/>
  <c r="R545" i="2"/>
  <c r="P545" i="2"/>
  <c r="BI544" i="2"/>
  <c r="BH544" i="2"/>
  <c r="BG544" i="2"/>
  <c r="BF544" i="2"/>
  <c r="T544" i="2"/>
  <c r="R544" i="2"/>
  <c r="P544" i="2"/>
  <c r="BI543" i="2"/>
  <c r="BH543" i="2"/>
  <c r="BG543" i="2"/>
  <c r="BF543" i="2"/>
  <c r="T543" i="2"/>
  <c r="R543" i="2"/>
  <c r="P543" i="2"/>
  <c r="BI542" i="2"/>
  <c r="BH542" i="2"/>
  <c r="BG542" i="2"/>
  <c r="BF542" i="2"/>
  <c r="T542" i="2"/>
  <c r="R542" i="2"/>
  <c r="P542" i="2"/>
  <c r="BI541" i="2"/>
  <c r="BH541" i="2"/>
  <c r="BG541" i="2"/>
  <c r="BF541" i="2"/>
  <c r="T541" i="2"/>
  <c r="R541" i="2"/>
  <c r="P541" i="2"/>
  <c r="BI540" i="2"/>
  <c r="BH540" i="2"/>
  <c r="BG540" i="2"/>
  <c r="BF540" i="2"/>
  <c r="T540" i="2"/>
  <c r="R540" i="2"/>
  <c r="P540" i="2"/>
  <c r="BI539" i="2"/>
  <c r="BH539" i="2"/>
  <c r="BG539" i="2"/>
  <c r="BF539" i="2"/>
  <c r="T539" i="2"/>
  <c r="R539" i="2"/>
  <c r="P539" i="2"/>
  <c r="BI538" i="2"/>
  <c r="BH538" i="2"/>
  <c r="BG538" i="2"/>
  <c r="BF538" i="2"/>
  <c r="T538" i="2"/>
  <c r="R538" i="2"/>
  <c r="P538" i="2"/>
  <c r="BI537" i="2"/>
  <c r="BH537" i="2"/>
  <c r="BG537" i="2"/>
  <c r="BF537" i="2"/>
  <c r="T537" i="2"/>
  <c r="R537" i="2"/>
  <c r="P537" i="2"/>
  <c r="BI536" i="2"/>
  <c r="BH536" i="2"/>
  <c r="BG536" i="2"/>
  <c r="BF536" i="2"/>
  <c r="T536" i="2"/>
  <c r="R536" i="2"/>
  <c r="P536" i="2"/>
  <c r="BI535" i="2"/>
  <c r="BH535" i="2"/>
  <c r="BG535" i="2"/>
  <c r="BF535" i="2"/>
  <c r="T535" i="2"/>
  <c r="R535" i="2"/>
  <c r="P535" i="2"/>
  <c r="BI534" i="2"/>
  <c r="BH534" i="2"/>
  <c r="BG534" i="2"/>
  <c r="BF534" i="2"/>
  <c r="T534" i="2"/>
  <c r="R534" i="2"/>
  <c r="P534" i="2"/>
  <c r="BI533" i="2"/>
  <c r="BH533" i="2"/>
  <c r="BG533" i="2"/>
  <c r="BF533" i="2"/>
  <c r="T533" i="2"/>
  <c r="R533" i="2"/>
  <c r="P533" i="2"/>
  <c r="BI532" i="2"/>
  <c r="BH532" i="2"/>
  <c r="BG532" i="2"/>
  <c r="BF532" i="2"/>
  <c r="T532" i="2"/>
  <c r="R532" i="2"/>
  <c r="P532" i="2"/>
  <c r="BI531" i="2"/>
  <c r="BH531" i="2"/>
  <c r="BG531" i="2"/>
  <c r="BF531" i="2"/>
  <c r="T531" i="2"/>
  <c r="R531" i="2"/>
  <c r="P531" i="2"/>
  <c r="BI530" i="2"/>
  <c r="BH530" i="2"/>
  <c r="BG530" i="2"/>
  <c r="BF530" i="2"/>
  <c r="T530" i="2"/>
  <c r="R530" i="2"/>
  <c r="P530" i="2"/>
  <c r="BI529" i="2"/>
  <c r="BH529" i="2"/>
  <c r="BG529" i="2"/>
  <c r="BF529" i="2"/>
  <c r="T529" i="2"/>
  <c r="R529" i="2"/>
  <c r="P529" i="2"/>
  <c r="BI528" i="2"/>
  <c r="BH528" i="2"/>
  <c r="BG528" i="2"/>
  <c r="BF528" i="2"/>
  <c r="T528" i="2"/>
  <c r="R528" i="2"/>
  <c r="P528" i="2"/>
  <c r="BI527" i="2"/>
  <c r="BH527" i="2"/>
  <c r="BG527" i="2"/>
  <c r="BF527" i="2"/>
  <c r="T527" i="2"/>
  <c r="R527" i="2"/>
  <c r="P527" i="2"/>
  <c r="BI526" i="2"/>
  <c r="BH526" i="2"/>
  <c r="BG526" i="2"/>
  <c r="BF526" i="2"/>
  <c r="T526" i="2"/>
  <c r="R526" i="2"/>
  <c r="P526" i="2"/>
  <c r="BI525" i="2"/>
  <c r="BH525" i="2"/>
  <c r="BG525" i="2"/>
  <c r="BF525" i="2"/>
  <c r="T525" i="2"/>
  <c r="R525" i="2"/>
  <c r="P525" i="2"/>
  <c r="BI524" i="2"/>
  <c r="BH524" i="2"/>
  <c r="BG524" i="2"/>
  <c r="BF524" i="2"/>
  <c r="T524" i="2"/>
  <c r="R524" i="2"/>
  <c r="P524" i="2"/>
  <c r="BI523" i="2"/>
  <c r="BH523" i="2"/>
  <c r="BG523" i="2"/>
  <c r="BF523" i="2"/>
  <c r="T523" i="2"/>
  <c r="R523" i="2"/>
  <c r="P523" i="2"/>
  <c r="BI522" i="2"/>
  <c r="BH522" i="2"/>
  <c r="BG522" i="2"/>
  <c r="BF522" i="2"/>
  <c r="T522" i="2"/>
  <c r="R522" i="2"/>
  <c r="P522" i="2"/>
  <c r="BI521" i="2"/>
  <c r="BH521" i="2"/>
  <c r="BG521" i="2"/>
  <c r="BF521" i="2"/>
  <c r="T521" i="2"/>
  <c r="R521" i="2"/>
  <c r="P521" i="2"/>
  <c r="BI520" i="2"/>
  <c r="BH520" i="2"/>
  <c r="BG520" i="2"/>
  <c r="BF520" i="2"/>
  <c r="T520" i="2"/>
  <c r="R520" i="2"/>
  <c r="P520" i="2"/>
  <c r="BI519" i="2"/>
  <c r="BH519" i="2"/>
  <c r="BG519" i="2"/>
  <c r="BF519" i="2"/>
  <c r="T519" i="2"/>
  <c r="R519" i="2"/>
  <c r="P519" i="2"/>
  <c r="BI518" i="2"/>
  <c r="BH518" i="2"/>
  <c r="BG518" i="2"/>
  <c r="BF518" i="2"/>
  <c r="T518" i="2"/>
  <c r="R518" i="2"/>
  <c r="P518" i="2"/>
  <c r="BI517" i="2"/>
  <c r="BH517" i="2"/>
  <c r="BG517" i="2"/>
  <c r="BF517" i="2"/>
  <c r="T517" i="2"/>
  <c r="R517" i="2"/>
  <c r="P517" i="2"/>
  <c r="BI516" i="2"/>
  <c r="BH516" i="2"/>
  <c r="BG516" i="2"/>
  <c r="BF516" i="2"/>
  <c r="T516" i="2"/>
  <c r="R516" i="2"/>
  <c r="P516" i="2"/>
  <c r="BI515" i="2"/>
  <c r="BH515" i="2"/>
  <c r="BG515" i="2"/>
  <c r="BF515" i="2"/>
  <c r="T515" i="2"/>
  <c r="R515" i="2"/>
  <c r="P515" i="2"/>
  <c r="BI514" i="2"/>
  <c r="BH514" i="2"/>
  <c r="BG514" i="2"/>
  <c r="BF514" i="2"/>
  <c r="T514" i="2"/>
  <c r="R514" i="2"/>
  <c r="P514" i="2"/>
  <c r="BI513" i="2"/>
  <c r="BH513" i="2"/>
  <c r="BG513" i="2"/>
  <c r="BF513" i="2"/>
  <c r="T513" i="2"/>
  <c r="R513" i="2"/>
  <c r="P513" i="2"/>
  <c r="BI512" i="2"/>
  <c r="BH512" i="2"/>
  <c r="BG512" i="2"/>
  <c r="BF512" i="2"/>
  <c r="T512" i="2"/>
  <c r="R512" i="2"/>
  <c r="P512" i="2"/>
  <c r="BI511" i="2"/>
  <c r="BH511" i="2"/>
  <c r="BG511" i="2"/>
  <c r="BF511" i="2"/>
  <c r="T511" i="2"/>
  <c r="R511" i="2"/>
  <c r="P511" i="2"/>
  <c r="BI510" i="2"/>
  <c r="BH510" i="2"/>
  <c r="BG510" i="2"/>
  <c r="BF510" i="2"/>
  <c r="T510" i="2"/>
  <c r="R510" i="2"/>
  <c r="P510" i="2"/>
  <c r="BI509" i="2"/>
  <c r="BH509" i="2"/>
  <c r="BG509" i="2"/>
  <c r="BF509" i="2"/>
  <c r="T509" i="2"/>
  <c r="R509" i="2"/>
  <c r="P509" i="2"/>
  <c r="BI508" i="2"/>
  <c r="BH508" i="2"/>
  <c r="BG508" i="2"/>
  <c r="BF508" i="2"/>
  <c r="T508" i="2"/>
  <c r="R508" i="2"/>
  <c r="P508" i="2"/>
  <c r="BI507" i="2"/>
  <c r="BH507" i="2"/>
  <c r="BG507" i="2"/>
  <c r="BF507" i="2"/>
  <c r="T507" i="2"/>
  <c r="R507" i="2"/>
  <c r="P507" i="2"/>
  <c r="BI506" i="2"/>
  <c r="BH506" i="2"/>
  <c r="BG506" i="2"/>
  <c r="BF506" i="2"/>
  <c r="T506" i="2"/>
  <c r="R506" i="2"/>
  <c r="P506" i="2"/>
  <c r="BI505" i="2"/>
  <c r="BH505" i="2"/>
  <c r="BG505" i="2"/>
  <c r="BF505" i="2"/>
  <c r="T505" i="2"/>
  <c r="R505" i="2"/>
  <c r="P505" i="2"/>
  <c r="BI504" i="2"/>
  <c r="BH504" i="2"/>
  <c r="BG504" i="2"/>
  <c r="BF504" i="2"/>
  <c r="T504" i="2"/>
  <c r="R504" i="2"/>
  <c r="P504" i="2"/>
  <c r="BI503" i="2"/>
  <c r="BH503" i="2"/>
  <c r="BG503" i="2"/>
  <c r="BF503" i="2"/>
  <c r="T503" i="2"/>
  <c r="R503" i="2"/>
  <c r="P503" i="2"/>
  <c r="BI502" i="2"/>
  <c r="BH502" i="2"/>
  <c r="BG502" i="2"/>
  <c r="BF502" i="2"/>
  <c r="T502" i="2"/>
  <c r="R502" i="2"/>
  <c r="P502" i="2"/>
  <c r="BI501" i="2"/>
  <c r="BH501" i="2"/>
  <c r="BG501" i="2"/>
  <c r="BF501" i="2"/>
  <c r="T501" i="2"/>
  <c r="R501" i="2"/>
  <c r="P501" i="2"/>
  <c r="BI500" i="2"/>
  <c r="BH500" i="2"/>
  <c r="BG500" i="2"/>
  <c r="BF500" i="2"/>
  <c r="T500" i="2"/>
  <c r="R500" i="2"/>
  <c r="P500" i="2"/>
  <c r="BI499" i="2"/>
  <c r="BH499" i="2"/>
  <c r="BG499" i="2"/>
  <c r="BF499" i="2"/>
  <c r="T499" i="2"/>
  <c r="R499" i="2"/>
  <c r="P499" i="2"/>
  <c r="BI498" i="2"/>
  <c r="BH498" i="2"/>
  <c r="BG498" i="2"/>
  <c r="BF498" i="2"/>
  <c r="T498" i="2"/>
  <c r="R498" i="2"/>
  <c r="P498" i="2"/>
  <c r="BI497" i="2"/>
  <c r="BH497" i="2"/>
  <c r="BG497" i="2"/>
  <c r="BF497" i="2"/>
  <c r="T497" i="2"/>
  <c r="R497" i="2"/>
  <c r="P497" i="2"/>
  <c r="BI496" i="2"/>
  <c r="BH496" i="2"/>
  <c r="BG496" i="2"/>
  <c r="BF496" i="2"/>
  <c r="T496" i="2"/>
  <c r="R496" i="2"/>
  <c r="P496" i="2"/>
  <c r="BI495" i="2"/>
  <c r="BH495" i="2"/>
  <c r="BG495" i="2"/>
  <c r="BF495" i="2"/>
  <c r="T495" i="2"/>
  <c r="R495" i="2"/>
  <c r="P495" i="2"/>
  <c r="BI494" i="2"/>
  <c r="BH494" i="2"/>
  <c r="BG494" i="2"/>
  <c r="BF494" i="2"/>
  <c r="T494" i="2"/>
  <c r="R494" i="2"/>
  <c r="P494" i="2"/>
  <c r="BI493" i="2"/>
  <c r="BH493" i="2"/>
  <c r="BG493" i="2"/>
  <c r="BF493" i="2"/>
  <c r="T493" i="2"/>
  <c r="R493" i="2"/>
  <c r="P493" i="2"/>
  <c r="BI492" i="2"/>
  <c r="BH492" i="2"/>
  <c r="BG492" i="2"/>
  <c r="BF492" i="2"/>
  <c r="T492" i="2"/>
  <c r="R492" i="2"/>
  <c r="P492" i="2"/>
  <c r="BI491" i="2"/>
  <c r="BH491" i="2"/>
  <c r="BG491" i="2"/>
  <c r="BF491" i="2"/>
  <c r="T491" i="2"/>
  <c r="R491" i="2"/>
  <c r="P491" i="2"/>
  <c r="BI490" i="2"/>
  <c r="BH490" i="2"/>
  <c r="BG490" i="2"/>
  <c r="BF490" i="2"/>
  <c r="T490" i="2"/>
  <c r="R490" i="2"/>
  <c r="P490" i="2"/>
  <c r="BI489" i="2"/>
  <c r="BH489" i="2"/>
  <c r="BG489" i="2"/>
  <c r="BF489" i="2"/>
  <c r="T489" i="2"/>
  <c r="R489" i="2"/>
  <c r="P489" i="2"/>
  <c r="BI488" i="2"/>
  <c r="BH488" i="2"/>
  <c r="BG488" i="2"/>
  <c r="BF488" i="2"/>
  <c r="T488" i="2"/>
  <c r="R488" i="2"/>
  <c r="P488" i="2"/>
  <c r="BI487" i="2"/>
  <c r="BH487" i="2"/>
  <c r="BG487" i="2"/>
  <c r="BF487" i="2"/>
  <c r="T487" i="2"/>
  <c r="R487" i="2"/>
  <c r="P487" i="2"/>
  <c r="BI486" i="2"/>
  <c r="BH486" i="2"/>
  <c r="BG486" i="2"/>
  <c r="BF486" i="2"/>
  <c r="T486" i="2"/>
  <c r="R486" i="2"/>
  <c r="P486" i="2"/>
  <c r="BI485" i="2"/>
  <c r="BH485" i="2"/>
  <c r="BG485" i="2"/>
  <c r="BF485" i="2"/>
  <c r="T485" i="2"/>
  <c r="R485" i="2"/>
  <c r="P485" i="2"/>
  <c r="BI484" i="2"/>
  <c r="BH484" i="2"/>
  <c r="BG484" i="2"/>
  <c r="BF484" i="2"/>
  <c r="T484" i="2"/>
  <c r="R484" i="2"/>
  <c r="P484" i="2"/>
  <c r="BI483" i="2"/>
  <c r="BH483" i="2"/>
  <c r="BG483" i="2"/>
  <c r="BF483" i="2"/>
  <c r="T483" i="2"/>
  <c r="R483" i="2"/>
  <c r="P483" i="2"/>
  <c r="BI482" i="2"/>
  <c r="BH482" i="2"/>
  <c r="BG482" i="2"/>
  <c r="BF482" i="2"/>
  <c r="T482" i="2"/>
  <c r="R482" i="2"/>
  <c r="P482" i="2"/>
  <c r="BI481" i="2"/>
  <c r="BH481" i="2"/>
  <c r="BG481" i="2"/>
  <c r="BF481" i="2"/>
  <c r="T481" i="2"/>
  <c r="R481" i="2"/>
  <c r="P481" i="2"/>
  <c r="BI480" i="2"/>
  <c r="BH480" i="2"/>
  <c r="BG480" i="2"/>
  <c r="BF480" i="2"/>
  <c r="T480" i="2"/>
  <c r="R480" i="2"/>
  <c r="P480" i="2"/>
  <c r="BI479" i="2"/>
  <c r="BH479" i="2"/>
  <c r="BG479" i="2"/>
  <c r="BF479" i="2"/>
  <c r="T479" i="2"/>
  <c r="R479" i="2"/>
  <c r="P479" i="2"/>
  <c r="BI478" i="2"/>
  <c r="BH478" i="2"/>
  <c r="BG478" i="2"/>
  <c r="BF478" i="2"/>
  <c r="T478" i="2"/>
  <c r="R478" i="2"/>
  <c r="P478" i="2"/>
  <c r="BI477" i="2"/>
  <c r="BH477" i="2"/>
  <c r="BG477" i="2"/>
  <c r="BF477" i="2"/>
  <c r="T477" i="2"/>
  <c r="R477" i="2"/>
  <c r="P477" i="2"/>
  <c r="BI476" i="2"/>
  <c r="BH476" i="2"/>
  <c r="BG476" i="2"/>
  <c r="BF476" i="2"/>
  <c r="T476" i="2"/>
  <c r="R476" i="2"/>
  <c r="P476" i="2"/>
  <c r="BI475" i="2"/>
  <c r="BH475" i="2"/>
  <c r="BG475" i="2"/>
  <c r="BF475" i="2"/>
  <c r="T475" i="2"/>
  <c r="R475" i="2"/>
  <c r="P475" i="2"/>
  <c r="BI474" i="2"/>
  <c r="BH474" i="2"/>
  <c r="BG474" i="2"/>
  <c r="BF474" i="2"/>
  <c r="T474" i="2"/>
  <c r="R474" i="2"/>
  <c r="P474" i="2"/>
  <c r="BI473" i="2"/>
  <c r="BH473" i="2"/>
  <c r="BG473" i="2"/>
  <c r="BF473" i="2"/>
  <c r="T473" i="2"/>
  <c r="R473" i="2"/>
  <c r="P473" i="2"/>
  <c r="BI472" i="2"/>
  <c r="BH472" i="2"/>
  <c r="BG472" i="2"/>
  <c r="BF472" i="2"/>
  <c r="T472" i="2"/>
  <c r="R472" i="2"/>
  <c r="P472" i="2"/>
  <c r="BI471" i="2"/>
  <c r="BH471" i="2"/>
  <c r="BG471" i="2"/>
  <c r="BF471" i="2"/>
  <c r="T471" i="2"/>
  <c r="R471" i="2"/>
  <c r="P471" i="2"/>
  <c r="BI470" i="2"/>
  <c r="BH470" i="2"/>
  <c r="BG470" i="2"/>
  <c r="BF470" i="2"/>
  <c r="T470" i="2"/>
  <c r="R470" i="2"/>
  <c r="P470" i="2"/>
  <c r="BI469" i="2"/>
  <c r="BH469" i="2"/>
  <c r="BG469" i="2"/>
  <c r="BF469" i="2"/>
  <c r="T469" i="2"/>
  <c r="R469" i="2"/>
  <c r="P469" i="2"/>
  <c r="BI468" i="2"/>
  <c r="BH468" i="2"/>
  <c r="BG468" i="2"/>
  <c r="BF468" i="2"/>
  <c r="T468" i="2"/>
  <c r="R468" i="2"/>
  <c r="P468" i="2"/>
  <c r="BI467" i="2"/>
  <c r="BH467" i="2"/>
  <c r="BG467" i="2"/>
  <c r="BF467" i="2"/>
  <c r="T467" i="2"/>
  <c r="R467" i="2"/>
  <c r="P467" i="2"/>
  <c r="BI466" i="2"/>
  <c r="BH466" i="2"/>
  <c r="BG466" i="2"/>
  <c r="BF466" i="2"/>
  <c r="T466" i="2"/>
  <c r="R466" i="2"/>
  <c r="P466" i="2"/>
  <c r="BI465" i="2"/>
  <c r="BH465" i="2"/>
  <c r="BG465" i="2"/>
  <c r="BF465" i="2"/>
  <c r="T465" i="2"/>
  <c r="R465" i="2"/>
  <c r="P465" i="2"/>
  <c r="BI464" i="2"/>
  <c r="BH464" i="2"/>
  <c r="BG464" i="2"/>
  <c r="BF464" i="2"/>
  <c r="T464" i="2"/>
  <c r="R464" i="2"/>
  <c r="P464" i="2"/>
  <c r="BI463" i="2"/>
  <c r="BH463" i="2"/>
  <c r="BG463" i="2"/>
  <c r="BF463" i="2"/>
  <c r="T463" i="2"/>
  <c r="R463" i="2"/>
  <c r="P463" i="2"/>
  <c r="BI462" i="2"/>
  <c r="BH462" i="2"/>
  <c r="BG462" i="2"/>
  <c r="BF462" i="2"/>
  <c r="T462" i="2"/>
  <c r="R462" i="2"/>
  <c r="P462" i="2"/>
  <c r="BI461" i="2"/>
  <c r="BH461" i="2"/>
  <c r="BG461" i="2"/>
  <c r="BF461" i="2"/>
  <c r="T461" i="2"/>
  <c r="R461" i="2"/>
  <c r="P461" i="2"/>
  <c r="BI460" i="2"/>
  <c r="BH460" i="2"/>
  <c r="BG460" i="2"/>
  <c r="BF460" i="2"/>
  <c r="T460" i="2"/>
  <c r="R460" i="2"/>
  <c r="P460" i="2"/>
  <c r="BI459" i="2"/>
  <c r="BH459" i="2"/>
  <c r="BG459" i="2"/>
  <c r="BF459" i="2"/>
  <c r="T459" i="2"/>
  <c r="R459" i="2"/>
  <c r="P459" i="2"/>
  <c r="BI458" i="2"/>
  <c r="BH458" i="2"/>
  <c r="BG458" i="2"/>
  <c r="BF458" i="2"/>
  <c r="T458" i="2"/>
  <c r="R458" i="2"/>
  <c r="P458" i="2"/>
  <c r="BI457" i="2"/>
  <c r="BH457" i="2"/>
  <c r="BG457" i="2"/>
  <c r="BF457" i="2"/>
  <c r="T457" i="2"/>
  <c r="R457" i="2"/>
  <c r="P457" i="2"/>
  <c r="BI456" i="2"/>
  <c r="BH456" i="2"/>
  <c r="BG456" i="2"/>
  <c r="BF456" i="2"/>
  <c r="T456" i="2"/>
  <c r="R456" i="2"/>
  <c r="P456" i="2"/>
  <c r="BI455" i="2"/>
  <c r="BH455" i="2"/>
  <c r="BG455" i="2"/>
  <c r="BF455" i="2"/>
  <c r="T455" i="2"/>
  <c r="R455" i="2"/>
  <c r="P455" i="2"/>
  <c r="BI454" i="2"/>
  <c r="BH454" i="2"/>
  <c r="BG454" i="2"/>
  <c r="BF454" i="2"/>
  <c r="T454" i="2"/>
  <c r="R454" i="2"/>
  <c r="P454" i="2"/>
  <c r="BI453" i="2"/>
  <c r="BH453" i="2"/>
  <c r="BG453" i="2"/>
  <c r="BF453" i="2"/>
  <c r="T453" i="2"/>
  <c r="R453" i="2"/>
  <c r="P453" i="2"/>
  <c r="BI452" i="2"/>
  <c r="BH452" i="2"/>
  <c r="BG452" i="2"/>
  <c r="BF452" i="2"/>
  <c r="T452" i="2"/>
  <c r="R452" i="2"/>
  <c r="P452" i="2"/>
  <c r="BI451" i="2"/>
  <c r="BH451" i="2"/>
  <c r="BG451" i="2"/>
  <c r="BF451" i="2"/>
  <c r="T451" i="2"/>
  <c r="R451" i="2"/>
  <c r="P451" i="2"/>
  <c r="BI450" i="2"/>
  <c r="BH450" i="2"/>
  <c r="BG450" i="2"/>
  <c r="BF450" i="2"/>
  <c r="T450" i="2"/>
  <c r="R450" i="2"/>
  <c r="P450" i="2"/>
  <c r="BI449" i="2"/>
  <c r="BH449" i="2"/>
  <c r="BG449" i="2"/>
  <c r="BF449" i="2"/>
  <c r="T449" i="2"/>
  <c r="R449" i="2"/>
  <c r="P449" i="2"/>
  <c r="BI448" i="2"/>
  <c r="BH448" i="2"/>
  <c r="BG448" i="2"/>
  <c r="BF448" i="2"/>
  <c r="T448" i="2"/>
  <c r="R448" i="2"/>
  <c r="P448" i="2"/>
  <c r="BI447" i="2"/>
  <c r="BH447" i="2"/>
  <c r="BG447" i="2"/>
  <c r="BF447" i="2"/>
  <c r="T447" i="2"/>
  <c r="R447" i="2"/>
  <c r="P447" i="2"/>
  <c r="BI446" i="2"/>
  <c r="BH446" i="2"/>
  <c r="BG446" i="2"/>
  <c r="BF446" i="2"/>
  <c r="T446" i="2"/>
  <c r="R446" i="2"/>
  <c r="P446" i="2"/>
  <c r="BI445" i="2"/>
  <c r="BH445" i="2"/>
  <c r="BG445" i="2"/>
  <c r="BF445" i="2"/>
  <c r="T445" i="2"/>
  <c r="R445" i="2"/>
  <c r="P445" i="2"/>
  <c r="BI444" i="2"/>
  <c r="BH444" i="2"/>
  <c r="BG444" i="2"/>
  <c r="BF444" i="2"/>
  <c r="T444" i="2"/>
  <c r="R444" i="2"/>
  <c r="P444" i="2"/>
  <c r="BI443" i="2"/>
  <c r="BH443" i="2"/>
  <c r="BG443" i="2"/>
  <c r="BF443" i="2"/>
  <c r="T443" i="2"/>
  <c r="R443" i="2"/>
  <c r="P443" i="2"/>
  <c r="BI442" i="2"/>
  <c r="BH442" i="2"/>
  <c r="BG442" i="2"/>
  <c r="BF442" i="2"/>
  <c r="T442" i="2"/>
  <c r="R442" i="2"/>
  <c r="P442" i="2"/>
  <c r="BI441" i="2"/>
  <c r="BH441" i="2"/>
  <c r="BG441" i="2"/>
  <c r="BF441" i="2"/>
  <c r="T441" i="2"/>
  <c r="R441" i="2"/>
  <c r="P441" i="2"/>
  <c r="BI440" i="2"/>
  <c r="BH440" i="2"/>
  <c r="BG440" i="2"/>
  <c r="BF440" i="2"/>
  <c r="T440" i="2"/>
  <c r="R440" i="2"/>
  <c r="P440" i="2"/>
  <c r="BI439" i="2"/>
  <c r="BH439" i="2"/>
  <c r="BG439" i="2"/>
  <c r="BF439" i="2"/>
  <c r="T439" i="2"/>
  <c r="R439" i="2"/>
  <c r="P439" i="2"/>
  <c r="BI438" i="2"/>
  <c r="BH438" i="2"/>
  <c r="BG438" i="2"/>
  <c r="BF438" i="2"/>
  <c r="T438" i="2"/>
  <c r="R438" i="2"/>
  <c r="P438" i="2"/>
  <c r="BI437" i="2"/>
  <c r="BH437" i="2"/>
  <c r="BG437" i="2"/>
  <c r="BF437" i="2"/>
  <c r="T437" i="2"/>
  <c r="R437" i="2"/>
  <c r="P437" i="2"/>
  <c r="BI436" i="2"/>
  <c r="BH436" i="2"/>
  <c r="BG436" i="2"/>
  <c r="BF436" i="2"/>
  <c r="T436" i="2"/>
  <c r="R436" i="2"/>
  <c r="P436" i="2"/>
  <c r="BI435" i="2"/>
  <c r="BH435" i="2"/>
  <c r="BG435" i="2"/>
  <c r="BF435" i="2"/>
  <c r="T435" i="2"/>
  <c r="R435" i="2"/>
  <c r="P435" i="2"/>
  <c r="BI434" i="2"/>
  <c r="BH434" i="2"/>
  <c r="BG434" i="2"/>
  <c r="BF434" i="2"/>
  <c r="T434" i="2"/>
  <c r="R434" i="2"/>
  <c r="P434" i="2"/>
  <c r="BI433" i="2"/>
  <c r="BH433" i="2"/>
  <c r="BG433" i="2"/>
  <c r="BF433" i="2"/>
  <c r="T433" i="2"/>
  <c r="R433" i="2"/>
  <c r="P433" i="2"/>
  <c r="BI432" i="2"/>
  <c r="BH432" i="2"/>
  <c r="BG432" i="2"/>
  <c r="BF432" i="2"/>
  <c r="T432" i="2"/>
  <c r="R432" i="2"/>
  <c r="P432" i="2"/>
  <c r="BI431" i="2"/>
  <c r="BH431" i="2"/>
  <c r="BG431" i="2"/>
  <c r="BF431" i="2"/>
  <c r="T431" i="2"/>
  <c r="R431" i="2"/>
  <c r="P431" i="2"/>
  <c r="BI430" i="2"/>
  <c r="BH430" i="2"/>
  <c r="BG430" i="2"/>
  <c r="BF430" i="2"/>
  <c r="T430" i="2"/>
  <c r="R430" i="2"/>
  <c r="P430" i="2"/>
  <c r="BI429" i="2"/>
  <c r="BH429" i="2"/>
  <c r="BG429" i="2"/>
  <c r="BF429" i="2"/>
  <c r="T429" i="2"/>
  <c r="R429" i="2"/>
  <c r="P429" i="2"/>
  <c r="BI428" i="2"/>
  <c r="BH428" i="2"/>
  <c r="BG428" i="2"/>
  <c r="BF428" i="2"/>
  <c r="T428" i="2"/>
  <c r="R428" i="2"/>
  <c r="P428" i="2"/>
  <c r="BI427" i="2"/>
  <c r="BH427" i="2"/>
  <c r="BG427" i="2"/>
  <c r="BF427" i="2"/>
  <c r="T427" i="2"/>
  <c r="R427" i="2"/>
  <c r="P427" i="2"/>
  <c r="BI426" i="2"/>
  <c r="BH426" i="2"/>
  <c r="BG426" i="2"/>
  <c r="BF426" i="2"/>
  <c r="T426" i="2"/>
  <c r="R426" i="2"/>
  <c r="P426" i="2"/>
  <c r="BI425" i="2"/>
  <c r="BH425" i="2"/>
  <c r="BG425" i="2"/>
  <c r="BF425" i="2"/>
  <c r="T425" i="2"/>
  <c r="R425" i="2"/>
  <c r="P425" i="2"/>
  <c r="BI424" i="2"/>
  <c r="BH424" i="2"/>
  <c r="BG424" i="2"/>
  <c r="BF424" i="2"/>
  <c r="T424" i="2"/>
  <c r="R424" i="2"/>
  <c r="P424" i="2"/>
  <c r="BI423" i="2"/>
  <c r="BH423" i="2"/>
  <c r="BG423" i="2"/>
  <c r="BF423" i="2"/>
  <c r="T423" i="2"/>
  <c r="R423" i="2"/>
  <c r="P423" i="2"/>
  <c r="BI422" i="2"/>
  <c r="BH422" i="2"/>
  <c r="BG422" i="2"/>
  <c r="BF422" i="2"/>
  <c r="T422" i="2"/>
  <c r="R422" i="2"/>
  <c r="P422" i="2"/>
  <c r="BI421" i="2"/>
  <c r="BH421" i="2"/>
  <c r="BG421" i="2"/>
  <c r="BF421" i="2"/>
  <c r="T421" i="2"/>
  <c r="R421" i="2"/>
  <c r="P421" i="2"/>
  <c r="BI420" i="2"/>
  <c r="BH420" i="2"/>
  <c r="BG420" i="2"/>
  <c r="BF420" i="2"/>
  <c r="T420" i="2"/>
  <c r="R420" i="2"/>
  <c r="P420" i="2"/>
  <c r="BI419" i="2"/>
  <c r="BH419" i="2"/>
  <c r="BG419" i="2"/>
  <c r="BF419" i="2"/>
  <c r="T419" i="2"/>
  <c r="R419" i="2"/>
  <c r="P419" i="2"/>
  <c r="BI418" i="2"/>
  <c r="BH418" i="2"/>
  <c r="BG418" i="2"/>
  <c r="BF418" i="2"/>
  <c r="T418" i="2"/>
  <c r="R418" i="2"/>
  <c r="P418" i="2"/>
  <c r="BI417" i="2"/>
  <c r="BH417" i="2"/>
  <c r="BG417" i="2"/>
  <c r="BF417" i="2"/>
  <c r="T417" i="2"/>
  <c r="R417" i="2"/>
  <c r="P417" i="2"/>
  <c r="BI416" i="2"/>
  <c r="BH416" i="2"/>
  <c r="BG416" i="2"/>
  <c r="BF416" i="2"/>
  <c r="T416" i="2"/>
  <c r="R416" i="2"/>
  <c r="P416" i="2"/>
  <c r="BI415" i="2"/>
  <c r="BH415" i="2"/>
  <c r="BG415" i="2"/>
  <c r="BF415" i="2"/>
  <c r="T415" i="2"/>
  <c r="R415" i="2"/>
  <c r="P415" i="2"/>
  <c r="BI414" i="2"/>
  <c r="BH414" i="2"/>
  <c r="BG414" i="2"/>
  <c r="BF414" i="2"/>
  <c r="T414" i="2"/>
  <c r="R414" i="2"/>
  <c r="P414" i="2"/>
  <c r="BI413" i="2"/>
  <c r="BH413" i="2"/>
  <c r="BG413" i="2"/>
  <c r="BF413" i="2"/>
  <c r="T413" i="2"/>
  <c r="R413" i="2"/>
  <c r="P413" i="2"/>
  <c r="BI412" i="2"/>
  <c r="BH412" i="2"/>
  <c r="BG412" i="2"/>
  <c r="BF412" i="2"/>
  <c r="T412" i="2"/>
  <c r="R412" i="2"/>
  <c r="P412" i="2"/>
  <c r="BI411" i="2"/>
  <c r="BH411" i="2"/>
  <c r="BG411" i="2"/>
  <c r="BF411" i="2"/>
  <c r="T411" i="2"/>
  <c r="R411" i="2"/>
  <c r="P411" i="2"/>
  <c r="BI410" i="2"/>
  <c r="BH410" i="2"/>
  <c r="BG410" i="2"/>
  <c r="BF410" i="2"/>
  <c r="T410" i="2"/>
  <c r="R410" i="2"/>
  <c r="P410" i="2"/>
  <c r="BI409" i="2"/>
  <c r="BH409" i="2"/>
  <c r="BG409" i="2"/>
  <c r="BF409" i="2"/>
  <c r="T409" i="2"/>
  <c r="R409" i="2"/>
  <c r="P409" i="2"/>
  <c r="BI408" i="2"/>
  <c r="BH408" i="2"/>
  <c r="BG408" i="2"/>
  <c r="BF408" i="2"/>
  <c r="T408" i="2"/>
  <c r="R408" i="2"/>
  <c r="P408" i="2"/>
  <c r="BI407" i="2"/>
  <c r="BH407" i="2"/>
  <c r="BG407" i="2"/>
  <c r="BF407" i="2"/>
  <c r="T407" i="2"/>
  <c r="R407" i="2"/>
  <c r="P407" i="2"/>
  <c r="BI406" i="2"/>
  <c r="BH406" i="2"/>
  <c r="BG406" i="2"/>
  <c r="BF406" i="2"/>
  <c r="T406" i="2"/>
  <c r="R406" i="2"/>
  <c r="P406" i="2"/>
  <c r="BI405" i="2"/>
  <c r="BH405" i="2"/>
  <c r="BG405" i="2"/>
  <c r="BF405" i="2"/>
  <c r="T405" i="2"/>
  <c r="R405" i="2"/>
  <c r="P405" i="2"/>
  <c r="BI404" i="2"/>
  <c r="BH404" i="2"/>
  <c r="BG404" i="2"/>
  <c r="BF404" i="2"/>
  <c r="T404" i="2"/>
  <c r="R404" i="2"/>
  <c r="P404" i="2"/>
  <c r="BI403" i="2"/>
  <c r="BH403" i="2"/>
  <c r="BG403" i="2"/>
  <c r="BF403" i="2"/>
  <c r="T403" i="2"/>
  <c r="R403" i="2"/>
  <c r="P403" i="2"/>
  <c r="BI402" i="2"/>
  <c r="BH402" i="2"/>
  <c r="BG402" i="2"/>
  <c r="BF402" i="2"/>
  <c r="T402" i="2"/>
  <c r="R402" i="2"/>
  <c r="P402" i="2"/>
  <c r="BI401" i="2"/>
  <c r="BH401" i="2"/>
  <c r="BG401" i="2"/>
  <c r="BF401" i="2"/>
  <c r="T401" i="2"/>
  <c r="R401" i="2"/>
  <c r="P401" i="2"/>
  <c r="BI400" i="2"/>
  <c r="BH400" i="2"/>
  <c r="BG400" i="2"/>
  <c r="BF400" i="2"/>
  <c r="T400" i="2"/>
  <c r="R400" i="2"/>
  <c r="P400" i="2"/>
  <c r="BI399" i="2"/>
  <c r="BH399" i="2"/>
  <c r="BG399" i="2"/>
  <c r="BF399" i="2"/>
  <c r="T399" i="2"/>
  <c r="R399" i="2"/>
  <c r="P399" i="2"/>
  <c r="BI398" i="2"/>
  <c r="BH398" i="2"/>
  <c r="BG398" i="2"/>
  <c r="BF398" i="2"/>
  <c r="T398" i="2"/>
  <c r="R398" i="2"/>
  <c r="P398" i="2"/>
  <c r="BI397" i="2"/>
  <c r="BH397" i="2"/>
  <c r="BG397" i="2"/>
  <c r="BF397" i="2"/>
  <c r="T397" i="2"/>
  <c r="R397" i="2"/>
  <c r="P397" i="2"/>
  <c r="BI396" i="2"/>
  <c r="BH396" i="2"/>
  <c r="BG396" i="2"/>
  <c r="BF396" i="2"/>
  <c r="T396" i="2"/>
  <c r="R396" i="2"/>
  <c r="P396" i="2"/>
  <c r="BI395" i="2"/>
  <c r="BH395" i="2"/>
  <c r="BG395" i="2"/>
  <c r="BF395" i="2"/>
  <c r="T395" i="2"/>
  <c r="R395" i="2"/>
  <c r="P395" i="2"/>
  <c r="BI394" i="2"/>
  <c r="BH394" i="2"/>
  <c r="BG394" i="2"/>
  <c r="BF394" i="2"/>
  <c r="T394" i="2"/>
  <c r="R394" i="2"/>
  <c r="P394" i="2"/>
  <c r="BI393" i="2"/>
  <c r="BH393" i="2"/>
  <c r="BG393" i="2"/>
  <c r="BF393" i="2"/>
  <c r="T393" i="2"/>
  <c r="R393" i="2"/>
  <c r="P393" i="2"/>
  <c r="BI392" i="2"/>
  <c r="BH392" i="2"/>
  <c r="BG392" i="2"/>
  <c r="BF392" i="2"/>
  <c r="T392" i="2"/>
  <c r="R392" i="2"/>
  <c r="P392" i="2"/>
  <c r="BI391" i="2"/>
  <c r="BH391" i="2"/>
  <c r="BG391" i="2"/>
  <c r="BF391" i="2"/>
  <c r="T391" i="2"/>
  <c r="R391" i="2"/>
  <c r="P391" i="2"/>
  <c r="BI390" i="2"/>
  <c r="BH390" i="2"/>
  <c r="BG390" i="2"/>
  <c r="BF390" i="2"/>
  <c r="T390" i="2"/>
  <c r="R390" i="2"/>
  <c r="P390" i="2"/>
  <c r="BI389" i="2"/>
  <c r="BH389" i="2"/>
  <c r="BG389" i="2"/>
  <c r="BF389" i="2"/>
  <c r="T389" i="2"/>
  <c r="R389" i="2"/>
  <c r="P389" i="2"/>
  <c r="BI388" i="2"/>
  <c r="BH388" i="2"/>
  <c r="BG388" i="2"/>
  <c r="BF388" i="2"/>
  <c r="T388" i="2"/>
  <c r="R388" i="2"/>
  <c r="P388" i="2"/>
  <c r="BI387" i="2"/>
  <c r="BH387" i="2"/>
  <c r="BG387" i="2"/>
  <c r="BF387" i="2"/>
  <c r="T387" i="2"/>
  <c r="R387" i="2"/>
  <c r="P387" i="2"/>
  <c r="BI386" i="2"/>
  <c r="BH386" i="2"/>
  <c r="BG386" i="2"/>
  <c r="BF386" i="2"/>
  <c r="T386" i="2"/>
  <c r="R386" i="2"/>
  <c r="P386" i="2"/>
  <c r="BI385" i="2"/>
  <c r="BH385" i="2"/>
  <c r="BG385" i="2"/>
  <c r="BF385" i="2"/>
  <c r="T385" i="2"/>
  <c r="R385" i="2"/>
  <c r="P385" i="2"/>
  <c r="BI384" i="2"/>
  <c r="BH384" i="2"/>
  <c r="BG384" i="2"/>
  <c r="BF384" i="2"/>
  <c r="T384" i="2"/>
  <c r="R384" i="2"/>
  <c r="P384" i="2"/>
  <c r="BI383" i="2"/>
  <c r="BH383" i="2"/>
  <c r="BG383" i="2"/>
  <c r="BF383" i="2"/>
  <c r="T383" i="2"/>
  <c r="R383" i="2"/>
  <c r="P383" i="2"/>
  <c r="BI382" i="2"/>
  <c r="BH382" i="2"/>
  <c r="BG382" i="2"/>
  <c r="BF382" i="2"/>
  <c r="T382" i="2"/>
  <c r="R382" i="2"/>
  <c r="P382" i="2"/>
  <c r="BI381" i="2"/>
  <c r="BH381" i="2"/>
  <c r="BG381" i="2"/>
  <c r="BF381" i="2"/>
  <c r="T381" i="2"/>
  <c r="R381" i="2"/>
  <c r="P381" i="2"/>
  <c r="BI380" i="2"/>
  <c r="BH380" i="2"/>
  <c r="BG380" i="2"/>
  <c r="BF380" i="2"/>
  <c r="T380" i="2"/>
  <c r="R380" i="2"/>
  <c r="P380" i="2"/>
  <c r="BI379" i="2"/>
  <c r="BH379" i="2"/>
  <c r="BG379" i="2"/>
  <c r="BF379" i="2"/>
  <c r="T379" i="2"/>
  <c r="R379" i="2"/>
  <c r="P379" i="2"/>
  <c r="BI378" i="2"/>
  <c r="BH378" i="2"/>
  <c r="BG378" i="2"/>
  <c r="BF378" i="2"/>
  <c r="T378" i="2"/>
  <c r="R378" i="2"/>
  <c r="P378" i="2"/>
  <c r="BI377" i="2"/>
  <c r="BH377" i="2"/>
  <c r="BG377" i="2"/>
  <c r="BF377" i="2"/>
  <c r="T377" i="2"/>
  <c r="R377" i="2"/>
  <c r="P377" i="2"/>
  <c r="BI376" i="2"/>
  <c r="BH376" i="2"/>
  <c r="BG376" i="2"/>
  <c r="BF376" i="2"/>
  <c r="T376" i="2"/>
  <c r="R376" i="2"/>
  <c r="P376" i="2"/>
  <c r="BI375" i="2"/>
  <c r="BH375" i="2"/>
  <c r="BG375" i="2"/>
  <c r="BF375" i="2"/>
  <c r="T375" i="2"/>
  <c r="R375" i="2"/>
  <c r="P375" i="2"/>
  <c r="BI374" i="2"/>
  <c r="BH374" i="2"/>
  <c r="BG374" i="2"/>
  <c r="BF374" i="2"/>
  <c r="T374" i="2"/>
  <c r="R374" i="2"/>
  <c r="P374" i="2"/>
  <c r="BI373" i="2"/>
  <c r="BH373" i="2"/>
  <c r="BG373" i="2"/>
  <c r="BF373" i="2"/>
  <c r="T373" i="2"/>
  <c r="R373" i="2"/>
  <c r="P373" i="2"/>
  <c r="BI372" i="2"/>
  <c r="BH372" i="2"/>
  <c r="BG372" i="2"/>
  <c r="BF372" i="2"/>
  <c r="T372" i="2"/>
  <c r="R372" i="2"/>
  <c r="P372" i="2"/>
  <c r="BI371" i="2"/>
  <c r="BH371" i="2"/>
  <c r="BG371" i="2"/>
  <c r="BF371" i="2"/>
  <c r="T371" i="2"/>
  <c r="R371" i="2"/>
  <c r="P371" i="2"/>
  <c r="BI370" i="2"/>
  <c r="BH370" i="2"/>
  <c r="BG370" i="2"/>
  <c r="BF370" i="2"/>
  <c r="T370" i="2"/>
  <c r="R370" i="2"/>
  <c r="P370" i="2"/>
  <c r="BI369" i="2"/>
  <c r="BH369" i="2"/>
  <c r="BG369" i="2"/>
  <c r="BF369" i="2"/>
  <c r="T369" i="2"/>
  <c r="R369" i="2"/>
  <c r="P369" i="2"/>
  <c r="BI368" i="2"/>
  <c r="BH368" i="2"/>
  <c r="BG368" i="2"/>
  <c r="BF368" i="2"/>
  <c r="T368" i="2"/>
  <c r="R368" i="2"/>
  <c r="P368" i="2"/>
  <c r="BI367" i="2"/>
  <c r="BH367" i="2"/>
  <c r="BG367" i="2"/>
  <c r="BF367" i="2"/>
  <c r="T367" i="2"/>
  <c r="R367" i="2"/>
  <c r="P367" i="2"/>
  <c r="BI366" i="2"/>
  <c r="BH366" i="2"/>
  <c r="BG366" i="2"/>
  <c r="BF366" i="2"/>
  <c r="T366" i="2"/>
  <c r="R366" i="2"/>
  <c r="P366" i="2"/>
  <c r="BI365" i="2"/>
  <c r="BH365" i="2"/>
  <c r="BG365" i="2"/>
  <c r="BF365" i="2"/>
  <c r="T365" i="2"/>
  <c r="R365" i="2"/>
  <c r="P365" i="2"/>
  <c r="BI364" i="2"/>
  <c r="BH364" i="2"/>
  <c r="BG364" i="2"/>
  <c r="BF364" i="2"/>
  <c r="T364" i="2"/>
  <c r="R364" i="2"/>
  <c r="P364" i="2"/>
  <c r="BI363" i="2"/>
  <c r="BH363" i="2"/>
  <c r="BG363" i="2"/>
  <c r="BF363" i="2"/>
  <c r="T363" i="2"/>
  <c r="R363" i="2"/>
  <c r="P363" i="2"/>
  <c r="BI362" i="2"/>
  <c r="BH362" i="2"/>
  <c r="BG362" i="2"/>
  <c r="BF362" i="2"/>
  <c r="T362" i="2"/>
  <c r="R362" i="2"/>
  <c r="P362" i="2"/>
  <c r="BI361" i="2"/>
  <c r="BH361" i="2"/>
  <c r="BG361" i="2"/>
  <c r="BF361" i="2"/>
  <c r="T361" i="2"/>
  <c r="R361" i="2"/>
  <c r="P361" i="2"/>
  <c r="BI360" i="2"/>
  <c r="BH360" i="2"/>
  <c r="BG360" i="2"/>
  <c r="BF360" i="2"/>
  <c r="T360" i="2"/>
  <c r="R360" i="2"/>
  <c r="P360" i="2"/>
  <c r="BI359" i="2"/>
  <c r="BH359" i="2"/>
  <c r="BG359" i="2"/>
  <c r="BF359" i="2"/>
  <c r="T359" i="2"/>
  <c r="R359" i="2"/>
  <c r="P359" i="2"/>
  <c r="BI358" i="2"/>
  <c r="BH358" i="2"/>
  <c r="BG358" i="2"/>
  <c r="BF358" i="2"/>
  <c r="T358" i="2"/>
  <c r="R358" i="2"/>
  <c r="P358" i="2"/>
  <c r="BI357" i="2"/>
  <c r="BH357" i="2"/>
  <c r="BG357" i="2"/>
  <c r="BF357" i="2"/>
  <c r="T357" i="2"/>
  <c r="R357" i="2"/>
  <c r="P357" i="2"/>
  <c r="BI356" i="2"/>
  <c r="BH356" i="2"/>
  <c r="BG356" i="2"/>
  <c r="BF356" i="2"/>
  <c r="T356" i="2"/>
  <c r="R356" i="2"/>
  <c r="P356" i="2"/>
  <c r="BI355" i="2"/>
  <c r="BH355" i="2"/>
  <c r="BG355" i="2"/>
  <c r="BF355" i="2"/>
  <c r="T355" i="2"/>
  <c r="R355" i="2"/>
  <c r="P355" i="2"/>
  <c r="BI354" i="2"/>
  <c r="BH354" i="2"/>
  <c r="BG354" i="2"/>
  <c r="BF354" i="2"/>
  <c r="T354" i="2"/>
  <c r="R354" i="2"/>
  <c r="P354" i="2"/>
  <c r="BI353" i="2"/>
  <c r="BH353" i="2"/>
  <c r="BG353" i="2"/>
  <c r="BF353" i="2"/>
  <c r="T353" i="2"/>
  <c r="R353" i="2"/>
  <c r="P353" i="2"/>
  <c r="BI352" i="2"/>
  <c r="BH352" i="2"/>
  <c r="BG352" i="2"/>
  <c r="BF352" i="2"/>
  <c r="T352" i="2"/>
  <c r="R352" i="2"/>
  <c r="P352" i="2"/>
  <c r="BI351" i="2"/>
  <c r="BH351" i="2"/>
  <c r="BG351" i="2"/>
  <c r="BF351" i="2"/>
  <c r="T351" i="2"/>
  <c r="R351" i="2"/>
  <c r="P351" i="2"/>
  <c r="BI350" i="2"/>
  <c r="BH350" i="2"/>
  <c r="BG350" i="2"/>
  <c r="BF350" i="2"/>
  <c r="T350" i="2"/>
  <c r="R350" i="2"/>
  <c r="P350" i="2"/>
  <c r="BI349" i="2"/>
  <c r="BH349" i="2"/>
  <c r="BG349" i="2"/>
  <c r="BF349" i="2"/>
  <c r="T349" i="2"/>
  <c r="R349" i="2"/>
  <c r="P349" i="2"/>
  <c r="BI348" i="2"/>
  <c r="BH348" i="2"/>
  <c r="BG348" i="2"/>
  <c r="BF348" i="2"/>
  <c r="T348" i="2"/>
  <c r="R348" i="2"/>
  <c r="P348" i="2"/>
  <c r="BI347" i="2"/>
  <c r="BH347" i="2"/>
  <c r="BG347" i="2"/>
  <c r="BF347" i="2"/>
  <c r="T347" i="2"/>
  <c r="R347" i="2"/>
  <c r="P347" i="2"/>
  <c r="BI346" i="2"/>
  <c r="BH346" i="2"/>
  <c r="BG346" i="2"/>
  <c r="BF346" i="2"/>
  <c r="T346" i="2"/>
  <c r="R346" i="2"/>
  <c r="P346" i="2"/>
  <c r="BI345" i="2"/>
  <c r="BH345" i="2"/>
  <c r="BG345" i="2"/>
  <c r="BF345" i="2"/>
  <c r="T345" i="2"/>
  <c r="R345" i="2"/>
  <c r="P345" i="2"/>
  <c r="BI344" i="2"/>
  <c r="BH344" i="2"/>
  <c r="BG344" i="2"/>
  <c r="BF344" i="2"/>
  <c r="T344" i="2"/>
  <c r="R344" i="2"/>
  <c r="P344" i="2"/>
  <c r="BI343" i="2"/>
  <c r="BH343" i="2"/>
  <c r="BG343" i="2"/>
  <c r="BF343" i="2"/>
  <c r="T343" i="2"/>
  <c r="R343" i="2"/>
  <c r="P343" i="2"/>
  <c r="BI342" i="2"/>
  <c r="BH342" i="2"/>
  <c r="BG342" i="2"/>
  <c r="BF342" i="2"/>
  <c r="T342" i="2"/>
  <c r="R342" i="2"/>
  <c r="P342" i="2"/>
  <c r="BI341" i="2"/>
  <c r="BH341" i="2"/>
  <c r="BG341" i="2"/>
  <c r="BF341" i="2"/>
  <c r="T341" i="2"/>
  <c r="R341" i="2"/>
  <c r="P341" i="2"/>
  <c r="BI340" i="2"/>
  <c r="BH340" i="2"/>
  <c r="BG340" i="2"/>
  <c r="BF340" i="2"/>
  <c r="T340" i="2"/>
  <c r="R340" i="2"/>
  <c r="P340" i="2"/>
  <c r="BI339" i="2"/>
  <c r="BH339" i="2"/>
  <c r="BG339" i="2"/>
  <c r="BF339" i="2"/>
  <c r="T339" i="2"/>
  <c r="R339" i="2"/>
  <c r="P339" i="2"/>
  <c r="BI338" i="2"/>
  <c r="BH338" i="2"/>
  <c r="BG338" i="2"/>
  <c r="BF338" i="2"/>
  <c r="T338" i="2"/>
  <c r="R338" i="2"/>
  <c r="P338" i="2"/>
  <c r="BI337" i="2"/>
  <c r="BH337" i="2"/>
  <c r="BG337" i="2"/>
  <c r="BF337" i="2"/>
  <c r="T337" i="2"/>
  <c r="R337" i="2"/>
  <c r="P337" i="2"/>
  <c r="BI336" i="2"/>
  <c r="BH336" i="2"/>
  <c r="BG336" i="2"/>
  <c r="BF336" i="2"/>
  <c r="T336" i="2"/>
  <c r="R336" i="2"/>
  <c r="P336" i="2"/>
  <c r="BI335" i="2"/>
  <c r="BH335" i="2"/>
  <c r="BG335" i="2"/>
  <c r="BF335" i="2"/>
  <c r="T335" i="2"/>
  <c r="R335" i="2"/>
  <c r="P335" i="2"/>
  <c r="BI334" i="2"/>
  <c r="BH334" i="2"/>
  <c r="BG334" i="2"/>
  <c r="BF334" i="2"/>
  <c r="T334" i="2"/>
  <c r="R334" i="2"/>
  <c r="P334" i="2"/>
  <c r="BI333" i="2"/>
  <c r="BH333" i="2"/>
  <c r="BG333" i="2"/>
  <c r="BF333" i="2"/>
  <c r="T333" i="2"/>
  <c r="R333" i="2"/>
  <c r="P333" i="2"/>
  <c r="BI332" i="2"/>
  <c r="BH332" i="2"/>
  <c r="BG332" i="2"/>
  <c r="BF332" i="2"/>
  <c r="T332" i="2"/>
  <c r="R332" i="2"/>
  <c r="P332" i="2"/>
  <c r="BI331" i="2"/>
  <c r="BH331" i="2"/>
  <c r="BG331" i="2"/>
  <c r="BF331" i="2"/>
  <c r="T331" i="2"/>
  <c r="R331" i="2"/>
  <c r="P331" i="2"/>
  <c r="BI330" i="2"/>
  <c r="BH330" i="2"/>
  <c r="BG330" i="2"/>
  <c r="BF330" i="2"/>
  <c r="T330" i="2"/>
  <c r="R330" i="2"/>
  <c r="P330" i="2"/>
  <c r="BI329" i="2"/>
  <c r="BH329" i="2"/>
  <c r="BG329" i="2"/>
  <c r="BF329" i="2"/>
  <c r="T329" i="2"/>
  <c r="R329" i="2"/>
  <c r="P329" i="2"/>
  <c r="BI328" i="2"/>
  <c r="BH328" i="2"/>
  <c r="BG328" i="2"/>
  <c r="BF328" i="2"/>
  <c r="T328" i="2"/>
  <c r="R328" i="2"/>
  <c r="P328" i="2"/>
  <c r="BI327" i="2"/>
  <c r="BH327" i="2"/>
  <c r="BG327" i="2"/>
  <c r="BF327" i="2"/>
  <c r="T327" i="2"/>
  <c r="R327" i="2"/>
  <c r="P327" i="2"/>
  <c r="BI326" i="2"/>
  <c r="BH326" i="2"/>
  <c r="BG326" i="2"/>
  <c r="BF326" i="2"/>
  <c r="T326" i="2"/>
  <c r="R326" i="2"/>
  <c r="P326" i="2"/>
  <c r="BI325" i="2"/>
  <c r="BH325" i="2"/>
  <c r="BG325" i="2"/>
  <c r="BF325" i="2"/>
  <c r="T325" i="2"/>
  <c r="R325" i="2"/>
  <c r="P325" i="2"/>
  <c r="BI324" i="2"/>
  <c r="BH324" i="2"/>
  <c r="BG324" i="2"/>
  <c r="BF324" i="2"/>
  <c r="T324" i="2"/>
  <c r="R324" i="2"/>
  <c r="P324" i="2"/>
  <c r="BI323" i="2"/>
  <c r="BH323" i="2"/>
  <c r="BG323" i="2"/>
  <c r="BF323" i="2"/>
  <c r="T323" i="2"/>
  <c r="R323" i="2"/>
  <c r="P323" i="2"/>
  <c r="BI322" i="2"/>
  <c r="BH322" i="2"/>
  <c r="BG322" i="2"/>
  <c r="BF322" i="2"/>
  <c r="T322" i="2"/>
  <c r="R322" i="2"/>
  <c r="P322" i="2"/>
  <c r="BI321" i="2"/>
  <c r="BH321" i="2"/>
  <c r="BG321" i="2"/>
  <c r="BF321" i="2"/>
  <c r="T321" i="2"/>
  <c r="R321" i="2"/>
  <c r="P321" i="2"/>
  <c r="BI320" i="2"/>
  <c r="BH320" i="2"/>
  <c r="BG320" i="2"/>
  <c r="BF320" i="2"/>
  <c r="T320" i="2"/>
  <c r="R320" i="2"/>
  <c r="P320" i="2"/>
  <c r="BI319" i="2"/>
  <c r="BH319" i="2"/>
  <c r="BG319" i="2"/>
  <c r="BF319" i="2"/>
  <c r="T319" i="2"/>
  <c r="R319" i="2"/>
  <c r="P319" i="2"/>
  <c r="BI318" i="2"/>
  <c r="BH318" i="2"/>
  <c r="BG318" i="2"/>
  <c r="BF318" i="2"/>
  <c r="T318" i="2"/>
  <c r="R318" i="2"/>
  <c r="P318" i="2"/>
  <c r="BI317" i="2"/>
  <c r="BH317" i="2"/>
  <c r="BG317" i="2"/>
  <c r="BF317" i="2"/>
  <c r="T317" i="2"/>
  <c r="R317" i="2"/>
  <c r="P317" i="2"/>
  <c r="BI316" i="2"/>
  <c r="BH316" i="2"/>
  <c r="BG316" i="2"/>
  <c r="BF316" i="2"/>
  <c r="T316" i="2"/>
  <c r="R316" i="2"/>
  <c r="P316" i="2"/>
  <c r="BI315" i="2"/>
  <c r="BH315" i="2"/>
  <c r="BG315" i="2"/>
  <c r="BF315" i="2"/>
  <c r="T315" i="2"/>
  <c r="R315" i="2"/>
  <c r="P315" i="2"/>
  <c r="BI314" i="2"/>
  <c r="BH314" i="2"/>
  <c r="BG314" i="2"/>
  <c r="BF314" i="2"/>
  <c r="T314" i="2"/>
  <c r="R314" i="2"/>
  <c r="P314" i="2"/>
  <c r="BI313" i="2"/>
  <c r="BH313" i="2"/>
  <c r="BG313" i="2"/>
  <c r="BF313" i="2"/>
  <c r="T313" i="2"/>
  <c r="R313" i="2"/>
  <c r="P313" i="2"/>
  <c r="BI312" i="2"/>
  <c r="BH312" i="2"/>
  <c r="BG312" i="2"/>
  <c r="BF312" i="2"/>
  <c r="T312" i="2"/>
  <c r="R312" i="2"/>
  <c r="P312" i="2"/>
  <c r="BI311" i="2"/>
  <c r="BH311" i="2"/>
  <c r="BG311" i="2"/>
  <c r="BF311" i="2"/>
  <c r="T311" i="2"/>
  <c r="R311" i="2"/>
  <c r="P311" i="2"/>
  <c r="BI310" i="2"/>
  <c r="BH310" i="2"/>
  <c r="BG310" i="2"/>
  <c r="BF310" i="2"/>
  <c r="T310" i="2"/>
  <c r="R310" i="2"/>
  <c r="P310" i="2"/>
  <c r="BI309" i="2"/>
  <c r="BH309" i="2"/>
  <c r="BG309" i="2"/>
  <c r="BF309" i="2"/>
  <c r="T309" i="2"/>
  <c r="R309" i="2"/>
  <c r="P309" i="2"/>
  <c r="BI308" i="2"/>
  <c r="BH308" i="2"/>
  <c r="BG308" i="2"/>
  <c r="BF308" i="2"/>
  <c r="T308" i="2"/>
  <c r="R308" i="2"/>
  <c r="P308" i="2"/>
  <c r="BI307" i="2"/>
  <c r="BH307" i="2"/>
  <c r="BG307" i="2"/>
  <c r="BF307" i="2"/>
  <c r="T307" i="2"/>
  <c r="R307" i="2"/>
  <c r="P307" i="2"/>
  <c r="BI306" i="2"/>
  <c r="BH306" i="2"/>
  <c r="BG306" i="2"/>
  <c r="BF306" i="2"/>
  <c r="T306" i="2"/>
  <c r="R306" i="2"/>
  <c r="P306" i="2"/>
  <c r="BI305" i="2"/>
  <c r="BH305" i="2"/>
  <c r="BG305" i="2"/>
  <c r="BF305" i="2"/>
  <c r="T305" i="2"/>
  <c r="R305" i="2"/>
  <c r="P305" i="2"/>
  <c r="BI304" i="2"/>
  <c r="BH304" i="2"/>
  <c r="BG304" i="2"/>
  <c r="BF304" i="2"/>
  <c r="T304" i="2"/>
  <c r="R304" i="2"/>
  <c r="P304" i="2"/>
  <c r="BI303" i="2"/>
  <c r="BH303" i="2"/>
  <c r="BG303" i="2"/>
  <c r="BF303" i="2"/>
  <c r="T303" i="2"/>
  <c r="R303" i="2"/>
  <c r="P303"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1" i="2"/>
  <c r="BH291" i="2"/>
  <c r="BG291" i="2"/>
  <c r="BF291" i="2"/>
  <c r="T291" i="2"/>
  <c r="R291" i="2"/>
  <c r="P291" i="2"/>
  <c r="BI290" i="2"/>
  <c r="BH290" i="2"/>
  <c r="BG290" i="2"/>
  <c r="BF290" i="2"/>
  <c r="T290" i="2"/>
  <c r="R290" i="2"/>
  <c r="P290" i="2"/>
  <c r="BI289" i="2"/>
  <c r="BH289" i="2"/>
  <c r="BG289" i="2"/>
  <c r="BF289" i="2"/>
  <c r="T289" i="2"/>
  <c r="R289" i="2"/>
  <c r="P289" i="2"/>
  <c r="BI288" i="2"/>
  <c r="BH288" i="2"/>
  <c r="BG288" i="2"/>
  <c r="BF288" i="2"/>
  <c r="T288" i="2"/>
  <c r="R288" i="2"/>
  <c r="P288" i="2"/>
  <c r="BI287" i="2"/>
  <c r="BH287" i="2"/>
  <c r="BG287" i="2"/>
  <c r="BF287" i="2"/>
  <c r="T287" i="2"/>
  <c r="R287" i="2"/>
  <c r="P287" i="2"/>
  <c r="BI286" i="2"/>
  <c r="BH286" i="2"/>
  <c r="BG286" i="2"/>
  <c r="BF286" i="2"/>
  <c r="T286" i="2"/>
  <c r="R286" i="2"/>
  <c r="P286" i="2"/>
  <c r="BI285" i="2"/>
  <c r="BH285" i="2"/>
  <c r="BG285" i="2"/>
  <c r="BF285" i="2"/>
  <c r="T285" i="2"/>
  <c r="R285" i="2"/>
  <c r="P285" i="2"/>
  <c r="BI284" i="2"/>
  <c r="BH284" i="2"/>
  <c r="BG284" i="2"/>
  <c r="BF284" i="2"/>
  <c r="T284" i="2"/>
  <c r="R284" i="2"/>
  <c r="P284" i="2"/>
  <c r="BI283" i="2"/>
  <c r="BH283" i="2"/>
  <c r="BG283" i="2"/>
  <c r="BF283" i="2"/>
  <c r="T283" i="2"/>
  <c r="R283" i="2"/>
  <c r="P283" i="2"/>
  <c r="BI282" i="2"/>
  <c r="BH282" i="2"/>
  <c r="BG282" i="2"/>
  <c r="BF282" i="2"/>
  <c r="T282" i="2"/>
  <c r="R282" i="2"/>
  <c r="P282" i="2"/>
  <c r="BI281" i="2"/>
  <c r="BH281" i="2"/>
  <c r="BG281" i="2"/>
  <c r="BF281" i="2"/>
  <c r="T281" i="2"/>
  <c r="R281" i="2"/>
  <c r="P281" i="2"/>
  <c r="BI280" i="2"/>
  <c r="BH280" i="2"/>
  <c r="BG280" i="2"/>
  <c r="BF280" i="2"/>
  <c r="T280" i="2"/>
  <c r="R280" i="2"/>
  <c r="P280" i="2"/>
  <c r="BI279" i="2"/>
  <c r="BH279" i="2"/>
  <c r="BG279" i="2"/>
  <c r="BF279" i="2"/>
  <c r="T279" i="2"/>
  <c r="R279" i="2"/>
  <c r="P279" i="2"/>
  <c r="BI278" i="2"/>
  <c r="BH278" i="2"/>
  <c r="BG278" i="2"/>
  <c r="BF278" i="2"/>
  <c r="T278" i="2"/>
  <c r="R278" i="2"/>
  <c r="P278" i="2"/>
  <c r="BI277" i="2"/>
  <c r="BH277" i="2"/>
  <c r="BG277" i="2"/>
  <c r="BF277" i="2"/>
  <c r="T277" i="2"/>
  <c r="R277" i="2"/>
  <c r="P277" i="2"/>
  <c r="BI276" i="2"/>
  <c r="BH276" i="2"/>
  <c r="BG276" i="2"/>
  <c r="BF276" i="2"/>
  <c r="T276" i="2"/>
  <c r="R276" i="2"/>
  <c r="P276" i="2"/>
  <c r="BI275" i="2"/>
  <c r="BH275" i="2"/>
  <c r="BG275" i="2"/>
  <c r="BF275" i="2"/>
  <c r="T275" i="2"/>
  <c r="R275" i="2"/>
  <c r="P275" i="2"/>
  <c r="BI274" i="2"/>
  <c r="BH274" i="2"/>
  <c r="BG274" i="2"/>
  <c r="BF274" i="2"/>
  <c r="T274" i="2"/>
  <c r="R274" i="2"/>
  <c r="P274" i="2"/>
  <c r="BI273" i="2"/>
  <c r="BH273" i="2"/>
  <c r="BG273" i="2"/>
  <c r="BF273" i="2"/>
  <c r="T273" i="2"/>
  <c r="R273" i="2"/>
  <c r="P273" i="2"/>
  <c r="BI272" i="2"/>
  <c r="BH272" i="2"/>
  <c r="BG272" i="2"/>
  <c r="BF272" i="2"/>
  <c r="T272" i="2"/>
  <c r="R272" i="2"/>
  <c r="P272" i="2"/>
  <c r="BI271" i="2"/>
  <c r="BH271" i="2"/>
  <c r="BG271" i="2"/>
  <c r="BF271" i="2"/>
  <c r="T271" i="2"/>
  <c r="R271" i="2"/>
  <c r="P271" i="2"/>
  <c r="BI270" i="2"/>
  <c r="BH270" i="2"/>
  <c r="BG270" i="2"/>
  <c r="BF270" i="2"/>
  <c r="T270" i="2"/>
  <c r="R270" i="2"/>
  <c r="P270" i="2"/>
  <c r="BI269" i="2"/>
  <c r="BH269" i="2"/>
  <c r="BG269" i="2"/>
  <c r="BF269" i="2"/>
  <c r="T269" i="2"/>
  <c r="R269" i="2"/>
  <c r="P269" i="2"/>
  <c r="BI268" i="2"/>
  <c r="BH268" i="2"/>
  <c r="BG268" i="2"/>
  <c r="BF268" i="2"/>
  <c r="T268" i="2"/>
  <c r="R268" i="2"/>
  <c r="P268" i="2"/>
  <c r="BI267" i="2"/>
  <c r="BH267" i="2"/>
  <c r="BG267" i="2"/>
  <c r="BF267" i="2"/>
  <c r="T267" i="2"/>
  <c r="R267" i="2"/>
  <c r="P267" i="2"/>
  <c r="BI266" i="2"/>
  <c r="BH266" i="2"/>
  <c r="BG266" i="2"/>
  <c r="BF266" i="2"/>
  <c r="T266" i="2"/>
  <c r="R266" i="2"/>
  <c r="P266" i="2"/>
  <c r="BI265" i="2"/>
  <c r="BH265" i="2"/>
  <c r="BG265" i="2"/>
  <c r="BF265" i="2"/>
  <c r="T265" i="2"/>
  <c r="R265" i="2"/>
  <c r="P265" i="2"/>
  <c r="BI264" i="2"/>
  <c r="BH264" i="2"/>
  <c r="BG264" i="2"/>
  <c r="BF264" i="2"/>
  <c r="T264" i="2"/>
  <c r="R264" i="2"/>
  <c r="P264" i="2"/>
  <c r="BI263" i="2"/>
  <c r="BH263" i="2"/>
  <c r="BG263" i="2"/>
  <c r="BF263" i="2"/>
  <c r="T263" i="2"/>
  <c r="R263" i="2"/>
  <c r="P263" i="2"/>
  <c r="BI262" i="2"/>
  <c r="BH262" i="2"/>
  <c r="BG262" i="2"/>
  <c r="BF262" i="2"/>
  <c r="T262" i="2"/>
  <c r="R262" i="2"/>
  <c r="P262" i="2"/>
  <c r="BI261" i="2"/>
  <c r="BH261" i="2"/>
  <c r="BG261" i="2"/>
  <c r="BF261" i="2"/>
  <c r="T261" i="2"/>
  <c r="R261" i="2"/>
  <c r="P261" i="2"/>
  <c r="BI260" i="2"/>
  <c r="BH260" i="2"/>
  <c r="BG260" i="2"/>
  <c r="BF260" i="2"/>
  <c r="T260" i="2"/>
  <c r="R260" i="2"/>
  <c r="P260" i="2"/>
  <c r="BI259" i="2"/>
  <c r="BH259" i="2"/>
  <c r="BG259" i="2"/>
  <c r="BF259" i="2"/>
  <c r="T259" i="2"/>
  <c r="R259" i="2"/>
  <c r="P259" i="2"/>
  <c r="BI258" i="2"/>
  <c r="BH258" i="2"/>
  <c r="BG258" i="2"/>
  <c r="BF258" i="2"/>
  <c r="T258" i="2"/>
  <c r="R258" i="2"/>
  <c r="P258" i="2"/>
  <c r="BI257" i="2"/>
  <c r="BH257" i="2"/>
  <c r="BG257" i="2"/>
  <c r="BF257" i="2"/>
  <c r="T257" i="2"/>
  <c r="R257" i="2"/>
  <c r="P257" i="2"/>
  <c r="BI256" i="2"/>
  <c r="BH256" i="2"/>
  <c r="BG256" i="2"/>
  <c r="BF256" i="2"/>
  <c r="T256" i="2"/>
  <c r="R256" i="2"/>
  <c r="P256" i="2"/>
  <c r="BI255" i="2"/>
  <c r="BH255" i="2"/>
  <c r="BG255" i="2"/>
  <c r="BF255" i="2"/>
  <c r="T255" i="2"/>
  <c r="R255" i="2"/>
  <c r="P255" i="2"/>
  <c r="BI254" i="2"/>
  <c r="BH254" i="2"/>
  <c r="BG254" i="2"/>
  <c r="BF254" i="2"/>
  <c r="T254" i="2"/>
  <c r="R254" i="2"/>
  <c r="P254" i="2"/>
  <c r="BI253" i="2"/>
  <c r="BH253" i="2"/>
  <c r="BG253" i="2"/>
  <c r="BF253" i="2"/>
  <c r="T253" i="2"/>
  <c r="R253" i="2"/>
  <c r="P253" i="2"/>
  <c r="BI252" i="2"/>
  <c r="BH252" i="2"/>
  <c r="BG252" i="2"/>
  <c r="BF252" i="2"/>
  <c r="T252" i="2"/>
  <c r="R252" i="2"/>
  <c r="P252" i="2"/>
  <c r="BI251" i="2"/>
  <c r="BH251" i="2"/>
  <c r="BG251" i="2"/>
  <c r="BF251" i="2"/>
  <c r="T251" i="2"/>
  <c r="R251" i="2"/>
  <c r="P251" i="2"/>
  <c r="BI250" i="2"/>
  <c r="BH250" i="2"/>
  <c r="BG250" i="2"/>
  <c r="BF250" i="2"/>
  <c r="T250" i="2"/>
  <c r="R250" i="2"/>
  <c r="P250" i="2"/>
  <c r="BI249" i="2"/>
  <c r="BH249" i="2"/>
  <c r="BG249" i="2"/>
  <c r="BF249" i="2"/>
  <c r="T249" i="2"/>
  <c r="R249" i="2"/>
  <c r="P249" i="2"/>
  <c r="BI248" i="2"/>
  <c r="BH248" i="2"/>
  <c r="BG248" i="2"/>
  <c r="BF248" i="2"/>
  <c r="T248" i="2"/>
  <c r="R248" i="2"/>
  <c r="P248" i="2"/>
  <c r="BI247" i="2"/>
  <c r="BH247" i="2"/>
  <c r="BG247" i="2"/>
  <c r="BF247" i="2"/>
  <c r="T247" i="2"/>
  <c r="R247" i="2"/>
  <c r="P247" i="2"/>
  <c r="BI246" i="2"/>
  <c r="BH246" i="2"/>
  <c r="BG246" i="2"/>
  <c r="BF246" i="2"/>
  <c r="T246" i="2"/>
  <c r="R246" i="2"/>
  <c r="P246" i="2"/>
  <c r="BI245" i="2"/>
  <c r="BH245" i="2"/>
  <c r="BG245" i="2"/>
  <c r="BF245" i="2"/>
  <c r="T245" i="2"/>
  <c r="R245" i="2"/>
  <c r="P245" i="2"/>
  <c r="BI244" i="2"/>
  <c r="BH244" i="2"/>
  <c r="BG244" i="2"/>
  <c r="BF244" i="2"/>
  <c r="T244" i="2"/>
  <c r="R244" i="2"/>
  <c r="P244" i="2"/>
  <c r="BI243" i="2"/>
  <c r="BH243" i="2"/>
  <c r="BG243" i="2"/>
  <c r="BF243" i="2"/>
  <c r="T243" i="2"/>
  <c r="R243" i="2"/>
  <c r="P243" i="2"/>
  <c r="BI242" i="2"/>
  <c r="BH242" i="2"/>
  <c r="BG242" i="2"/>
  <c r="BF242" i="2"/>
  <c r="T242" i="2"/>
  <c r="R242" i="2"/>
  <c r="P242" i="2"/>
  <c r="BI241" i="2"/>
  <c r="BH241" i="2"/>
  <c r="BG241" i="2"/>
  <c r="BF241" i="2"/>
  <c r="T241" i="2"/>
  <c r="R241" i="2"/>
  <c r="P241" i="2"/>
  <c r="BI240" i="2"/>
  <c r="BH240" i="2"/>
  <c r="BG240" i="2"/>
  <c r="BF240" i="2"/>
  <c r="T240" i="2"/>
  <c r="R240" i="2"/>
  <c r="P240" i="2"/>
  <c r="BI239" i="2"/>
  <c r="BH239" i="2"/>
  <c r="BG239" i="2"/>
  <c r="BF239" i="2"/>
  <c r="T239" i="2"/>
  <c r="R239" i="2"/>
  <c r="P239" i="2"/>
  <c r="BI238" i="2"/>
  <c r="BH238" i="2"/>
  <c r="BG238" i="2"/>
  <c r="BF238" i="2"/>
  <c r="T238" i="2"/>
  <c r="R238" i="2"/>
  <c r="P238" i="2"/>
  <c r="BI237" i="2"/>
  <c r="BH237" i="2"/>
  <c r="BG237" i="2"/>
  <c r="BF237" i="2"/>
  <c r="T237" i="2"/>
  <c r="R237" i="2"/>
  <c r="P237" i="2"/>
  <c r="BI236" i="2"/>
  <c r="BH236" i="2"/>
  <c r="BG236" i="2"/>
  <c r="BF236" i="2"/>
  <c r="T236" i="2"/>
  <c r="R236" i="2"/>
  <c r="P236" i="2"/>
  <c r="BI235" i="2"/>
  <c r="BH235" i="2"/>
  <c r="BG235" i="2"/>
  <c r="BF235" i="2"/>
  <c r="T235" i="2"/>
  <c r="R235" i="2"/>
  <c r="P235" i="2"/>
  <c r="BI234" i="2"/>
  <c r="BH234" i="2"/>
  <c r="BG234" i="2"/>
  <c r="BF234" i="2"/>
  <c r="T234" i="2"/>
  <c r="R234" i="2"/>
  <c r="P234" i="2"/>
  <c r="BI233" i="2"/>
  <c r="BH233" i="2"/>
  <c r="BG233" i="2"/>
  <c r="BF233" i="2"/>
  <c r="T233" i="2"/>
  <c r="R233" i="2"/>
  <c r="P233" i="2"/>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8" i="2"/>
  <c r="BH228" i="2"/>
  <c r="BG228" i="2"/>
  <c r="BF228" i="2"/>
  <c r="T228" i="2"/>
  <c r="R228" i="2"/>
  <c r="P228" i="2"/>
  <c r="BI227" i="2"/>
  <c r="BH227" i="2"/>
  <c r="BG227" i="2"/>
  <c r="BF227" i="2"/>
  <c r="T227" i="2"/>
  <c r="R227" i="2"/>
  <c r="P227" i="2"/>
  <c r="BI226" i="2"/>
  <c r="BH226" i="2"/>
  <c r="BG226" i="2"/>
  <c r="BF226" i="2"/>
  <c r="T226" i="2"/>
  <c r="R226" i="2"/>
  <c r="P226" i="2"/>
  <c r="BI225" i="2"/>
  <c r="BH225" i="2"/>
  <c r="BG225" i="2"/>
  <c r="BF225" i="2"/>
  <c r="T225" i="2"/>
  <c r="R225" i="2"/>
  <c r="P225"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20" i="2"/>
  <c r="BH220" i="2"/>
  <c r="BG220" i="2"/>
  <c r="BF220" i="2"/>
  <c r="T220" i="2"/>
  <c r="R220" i="2"/>
  <c r="P220"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1" i="2"/>
  <c r="BH211" i="2"/>
  <c r="BG211" i="2"/>
  <c r="BF211" i="2"/>
  <c r="T211" i="2"/>
  <c r="R211" i="2"/>
  <c r="P211" i="2"/>
  <c r="BI210" i="2"/>
  <c r="BH210" i="2"/>
  <c r="BG210" i="2"/>
  <c r="BF210" i="2"/>
  <c r="T210" i="2"/>
  <c r="R210" i="2"/>
  <c r="P210" i="2"/>
  <c r="BI209" i="2"/>
  <c r="BH209" i="2"/>
  <c r="BG209" i="2"/>
  <c r="BF209" i="2"/>
  <c r="T209" i="2"/>
  <c r="R209" i="2"/>
  <c r="P209" i="2"/>
  <c r="BI208" i="2"/>
  <c r="BH208" i="2"/>
  <c r="BG208" i="2"/>
  <c r="BF208" i="2"/>
  <c r="T208" i="2"/>
  <c r="R208" i="2"/>
  <c r="P208"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1" i="2"/>
  <c r="BH191" i="2"/>
  <c r="BG191" i="2"/>
  <c r="BF191" i="2"/>
  <c r="T191" i="2"/>
  <c r="R191" i="2"/>
  <c r="P191" i="2"/>
  <c r="BI190" i="2"/>
  <c r="BH190" i="2"/>
  <c r="BG190" i="2"/>
  <c r="BF190" i="2"/>
  <c r="T190" i="2"/>
  <c r="R190" i="2"/>
  <c r="P190" i="2"/>
  <c r="BI189" i="2"/>
  <c r="BH189" i="2"/>
  <c r="BG189" i="2"/>
  <c r="BF189" i="2"/>
  <c r="T189" i="2"/>
  <c r="R189" i="2"/>
  <c r="P189"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1" i="2"/>
  <c r="BH181" i="2"/>
  <c r="BG181" i="2"/>
  <c r="BF181" i="2"/>
  <c r="T181" i="2"/>
  <c r="R181" i="2"/>
  <c r="P181"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F36" i="2" s="1"/>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BI121" i="2"/>
  <c r="BH121" i="2"/>
  <c r="BG121" i="2"/>
  <c r="BF121" i="2"/>
  <c r="T121" i="2"/>
  <c r="R121" i="2"/>
  <c r="P121" i="2"/>
  <c r="F114" i="2"/>
  <c r="F112" i="2"/>
  <c r="E110" i="2"/>
  <c r="F91" i="2"/>
  <c r="F89" i="2"/>
  <c r="E87" i="2"/>
  <c r="J24" i="2"/>
  <c r="E24" i="2"/>
  <c r="J115" i="2"/>
  <c r="J23" i="2"/>
  <c r="J21" i="2"/>
  <c r="E21" i="2"/>
  <c r="J114" i="2" s="1"/>
  <c r="J20" i="2"/>
  <c r="J18" i="2"/>
  <c r="E18" i="2"/>
  <c r="F92" i="2" s="1"/>
  <c r="J17" i="2"/>
  <c r="J12" i="2"/>
  <c r="J112" i="2" s="1"/>
  <c r="E7" i="2"/>
  <c r="E108" i="2" s="1"/>
  <c r="L90" i="1"/>
  <c r="AM90" i="1"/>
  <c r="AM89" i="1"/>
  <c r="L89" i="1"/>
  <c r="AM87" i="1"/>
  <c r="L87" i="1"/>
  <c r="L85" i="1"/>
  <c r="L84" i="1"/>
  <c r="J385" i="4"/>
  <c r="BK327" i="4"/>
  <c r="BK283" i="4"/>
  <c r="BK236" i="4"/>
  <c r="BK227" i="4"/>
  <c r="J211" i="4"/>
  <c r="J185" i="4"/>
  <c r="BK471" i="4"/>
  <c r="BK429" i="4"/>
  <c r="J423" i="4"/>
  <c r="BK375" i="4"/>
  <c r="J356" i="4"/>
  <c r="J480" i="4"/>
  <c r="J470" i="4"/>
  <c r="BK409" i="4"/>
  <c r="BK348" i="4"/>
  <c r="J317" i="4"/>
  <c r="BK292" i="4"/>
  <c r="BK235" i="4"/>
  <c r="BK197" i="4"/>
  <c r="BK171" i="4"/>
  <c r="BK145" i="4"/>
  <c r="BK129" i="4"/>
  <c r="J442" i="4"/>
  <c r="BK427" i="4"/>
  <c r="BK400" i="4"/>
  <c r="J388" i="4"/>
  <c r="J360" i="4"/>
  <c r="BK287" i="4"/>
  <c r="BK233" i="4"/>
  <c r="BK206" i="4"/>
  <c r="J192" i="4"/>
  <c r="BK158" i="5"/>
  <c r="J131" i="5"/>
  <c r="BK145" i="5"/>
  <c r="BK131" i="5"/>
  <c r="J132" i="6"/>
  <c r="J1066" i="2"/>
  <c r="BK1039" i="2"/>
  <c r="BK1004" i="2"/>
  <c r="BK986" i="2"/>
  <c r="J965" i="2"/>
  <c r="J954" i="2"/>
  <c r="BK938" i="2"/>
  <c r="J907" i="2"/>
  <c r="J869" i="2"/>
  <c r="BK848" i="2"/>
  <c r="J830" i="2"/>
  <c r="BK811" i="2"/>
  <c r="J790" i="2"/>
  <c r="J772" i="2"/>
  <c r="BK754" i="2"/>
  <c r="J740" i="2"/>
  <c r="J726" i="2"/>
  <c r="J707" i="2"/>
  <c r="BK682" i="2"/>
  <c r="J677" i="2"/>
  <c r="J668" i="2"/>
  <c r="BK636" i="2"/>
  <c r="J617" i="2"/>
  <c r="BK594" i="2"/>
  <c r="BK568" i="2"/>
  <c r="J550" i="2"/>
  <c r="J529" i="2"/>
  <c r="BK519" i="2"/>
  <c r="J504" i="2"/>
  <c r="BK495" i="2"/>
  <c r="BK474" i="2"/>
  <c r="BK464" i="2"/>
  <c r="BK457" i="2"/>
  <c r="J431" i="2"/>
  <c r="J412" i="2"/>
  <c r="BK392" i="2"/>
  <c r="J379" i="2"/>
  <c r="J368" i="2"/>
  <c r="BK350" i="2"/>
  <c r="J337" i="2"/>
  <c r="BK326" i="2"/>
  <c r="J320" i="2"/>
  <c r="J314" i="2"/>
  <c r="BK308" i="2"/>
  <c r="BK300" i="2"/>
  <c r="BK285" i="2"/>
  <c r="BK270" i="2"/>
  <c r="BK248" i="2"/>
  <c r="J218" i="2"/>
  <c r="J193" i="2"/>
  <c r="BK160" i="2"/>
  <c r="BK145" i="2"/>
  <c r="BK131" i="2"/>
  <c r="J1108" i="2"/>
  <c r="J1092" i="2"/>
  <c r="BK1078" i="2"/>
  <c r="J1064" i="2"/>
  <c r="BK1053" i="2"/>
  <c r="BK1035" i="2"/>
  <c r="BK1020" i="2"/>
  <c r="J996" i="2"/>
  <c r="J978" i="2"/>
  <c r="BK959" i="2"/>
  <c r="J942" i="2"/>
  <c r="J920" i="2"/>
  <c r="BK899" i="2"/>
  <c r="BK882" i="2"/>
  <c r="J871" i="2"/>
  <c r="J853" i="2"/>
  <c r="BK818" i="2"/>
  <c r="J804" i="2"/>
  <c r="BK781" i="2"/>
  <c r="BK766" i="2"/>
  <c r="J749" i="2"/>
  <c r="BK730" i="2"/>
  <c r="J719" i="2"/>
  <c r="J634" i="2"/>
  <c r="BK620" i="2"/>
  <c r="BK611" i="2"/>
  <c r="BK596" i="2"/>
  <c r="J584" i="2"/>
  <c r="J570" i="2"/>
  <c r="J540" i="2"/>
  <c r="BK501" i="2"/>
  <c r="J477" i="2"/>
  <c r="BK449" i="2"/>
  <c r="BK432" i="2"/>
  <c r="BK407" i="2"/>
  <c r="BK382" i="2"/>
  <c r="BK367" i="2"/>
  <c r="J348" i="2"/>
  <c r="BK341" i="2"/>
  <c r="BK274" i="2"/>
  <c r="BK224" i="2"/>
  <c r="J161" i="2"/>
  <c r="J145" i="2"/>
  <c r="J121" i="2"/>
  <c r="J1082" i="2"/>
  <c r="BK1064" i="2"/>
  <c r="BK1048" i="2"/>
  <c r="J1020" i="2"/>
  <c r="J997" i="2"/>
  <c r="BK992" i="2"/>
  <c r="J977" i="2"/>
  <c r="J945" i="2"/>
  <c r="J912" i="2"/>
  <c r="J904" i="2"/>
  <c r="BK896" i="2"/>
  <c r="BK887" i="2"/>
  <c r="J868" i="2"/>
  <c r="BK847" i="2"/>
  <c r="BK828" i="2"/>
  <c r="J814" i="2"/>
  <c r="J787" i="2"/>
  <c r="J771" i="2"/>
  <c r="J727" i="2"/>
  <c r="BK701" i="2"/>
  <c r="BK690" i="2"/>
  <c r="J672" i="2"/>
  <c r="BK647" i="2"/>
  <c r="J571" i="2"/>
  <c r="BK542" i="2"/>
  <c r="BK498" i="2"/>
  <c r="J470" i="2"/>
  <c r="J456" i="2"/>
  <c r="J439" i="2"/>
  <c r="J433" i="2"/>
  <c r="J399" i="2"/>
  <c r="J389" i="2"/>
  <c r="J370" i="2"/>
  <c r="BK355" i="2"/>
  <c r="J300" i="2"/>
  <c r="J269" i="2"/>
  <c r="J245" i="2"/>
  <c r="BK223" i="2"/>
  <c r="J1099" i="2"/>
  <c r="J1087" i="2"/>
  <c r="BK1066" i="2"/>
  <c r="J1044" i="2"/>
  <c r="J1023" i="2"/>
  <c r="J993" i="2"/>
  <c r="J984" i="2"/>
  <c r="J970" i="2"/>
  <c r="J959" i="2"/>
  <c r="BK931" i="2"/>
  <c r="BK907" i="2"/>
  <c r="BK888" i="2"/>
  <c r="J870" i="2"/>
  <c r="J849" i="2"/>
  <c r="BK806" i="2"/>
  <c r="J747" i="2"/>
  <c r="BK714" i="2"/>
  <c r="J696" i="2"/>
  <c r="BK670" i="2"/>
  <c r="J657" i="2"/>
  <c r="BK646" i="2"/>
  <c r="J631" i="2"/>
  <c r="J625" i="2"/>
  <c r="J605" i="2"/>
  <c r="J594" i="2"/>
  <c r="J568" i="2"/>
  <c r="J548" i="2"/>
  <c r="BK538" i="2"/>
  <c r="J515" i="2"/>
  <c r="J490" i="2"/>
  <c r="J461" i="2"/>
  <c r="J434" i="2"/>
  <c r="BK423" i="2"/>
  <c r="J391" i="2"/>
  <c r="BK374" i="2"/>
  <c r="BK353" i="2"/>
  <c r="J335" i="2"/>
  <c r="BK324" i="2"/>
  <c r="J312" i="2"/>
  <c r="BK305" i="2"/>
  <c r="BK293" i="2"/>
  <c r="J283" i="2"/>
  <c r="BK263" i="2"/>
  <c r="BK253" i="2"/>
  <c r="BK236" i="2"/>
  <c r="J224" i="2"/>
  <c r="J207" i="2"/>
  <c r="BK190" i="2"/>
  <c r="J179" i="2"/>
  <c r="BK158" i="2"/>
  <c r="J141" i="2"/>
  <c r="BK128" i="2"/>
  <c r="J1112" i="2"/>
  <c r="BK1102" i="2"/>
  <c r="BK1096" i="2"/>
  <c r="J1086" i="2"/>
  <c r="J1072" i="2"/>
  <c r="J1057" i="2"/>
  <c r="J1034" i="2"/>
  <c r="BK1021" i="2"/>
  <c r="BK1007" i="2"/>
  <c r="BK989" i="2"/>
  <c r="J974" i="2"/>
  <c r="BK941" i="2"/>
  <c r="J931" i="2"/>
  <c r="BK924" i="2"/>
  <c r="BK913" i="2"/>
  <c r="BK886" i="2"/>
  <c r="BK875" i="2"/>
  <c r="BK864" i="2"/>
  <c r="BK845" i="2"/>
  <c r="J839" i="2"/>
  <c r="J831" i="2"/>
  <c r="J819" i="2"/>
  <c r="J808" i="2"/>
  <c r="J785" i="2"/>
  <c r="J774" i="2"/>
  <c r="BK761" i="2"/>
  <c r="BK753" i="2"/>
  <c r="BK736" i="2"/>
  <c r="J728" i="2"/>
  <c r="J713" i="2"/>
  <c r="J701" i="2"/>
  <c r="BK688" i="2"/>
  <c r="J665" i="2"/>
  <c r="J658" i="2"/>
  <c r="J648" i="2"/>
  <c r="BK637" i="2"/>
  <c r="J629" i="2"/>
  <c r="BK618" i="2"/>
  <c r="J599" i="2"/>
  <c r="BK592" i="2"/>
  <c r="J588" i="2"/>
  <c r="J567" i="2"/>
  <c r="BK559" i="2"/>
  <c r="J538" i="2"/>
  <c r="J531" i="2"/>
  <c r="J519" i="2"/>
  <c r="J505" i="2"/>
  <c r="J485" i="2"/>
  <c r="BK443" i="2"/>
  <c r="BK410" i="2"/>
  <c r="BK398" i="2"/>
  <c r="J374" i="2"/>
  <c r="J350" i="2"/>
  <c r="J305" i="2"/>
  <c r="BK276" i="2"/>
  <c r="J263" i="2"/>
  <c r="BK249" i="2"/>
  <c r="BK232" i="2"/>
  <c r="BK205" i="2"/>
  <c r="BK187" i="2"/>
  <c r="J149" i="2"/>
  <c r="BK127" i="2"/>
  <c r="BK142" i="3"/>
  <c r="BK150" i="3"/>
  <c r="BK144" i="3"/>
  <c r="J138" i="3"/>
  <c r="BK125" i="3"/>
  <c r="J142" i="3"/>
  <c r="BK146" i="3"/>
  <c r="BK139" i="3"/>
  <c r="BK129" i="3"/>
  <c r="J136" i="3"/>
  <c r="J121" i="3"/>
  <c r="BK447" i="4"/>
  <c r="J397" i="4"/>
  <c r="J380" i="4"/>
  <c r="J347" i="4"/>
  <c r="J327" i="4"/>
  <c r="BK306" i="4"/>
  <c r="BK296" i="4"/>
  <c r="J257" i="4"/>
  <c r="BK248" i="4"/>
  <c r="J241" i="4"/>
  <c r="J222" i="4"/>
  <c r="J188" i="4"/>
  <c r="BK155" i="4"/>
  <c r="J133" i="4"/>
  <c r="J460" i="4"/>
  <c r="J404" i="4"/>
  <c r="J332" i="4"/>
  <c r="J303" i="4"/>
  <c r="BK196" i="4"/>
  <c r="J176" i="4"/>
  <c r="J154" i="4"/>
  <c r="BK476" i="4"/>
  <c r="BK210" i="4"/>
  <c r="BK174" i="4"/>
  <c r="BK165" i="4"/>
  <c r="BK148" i="4"/>
  <c r="BK124" i="4"/>
  <c r="BK459" i="4"/>
  <c r="BK437" i="4"/>
  <c r="BK418" i="4"/>
  <c r="BK392" i="4"/>
  <c r="J424" i="4"/>
  <c r="J177" i="4"/>
  <c r="BK404" i="4"/>
  <c r="BK390" i="4"/>
  <c r="J350" i="4"/>
  <c r="BK268" i="4"/>
  <c r="J214" i="4"/>
  <c r="BK195" i="4"/>
  <c r="BK163" i="4"/>
  <c r="J128" i="4"/>
  <c r="BK433" i="4"/>
  <c r="BK465" i="4"/>
  <c r="J450" i="4"/>
  <c r="J444" i="4"/>
  <c r="J379" i="4"/>
  <c r="J368" i="4"/>
  <c r="J365" i="4"/>
  <c r="J349" i="4"/>
  <c r="J344" i="4"/>
  <c r="BK342" i="4"/>
  <c r="BK332" i="4"/>
  <c r="J320" i="4"/>
  <c r="J313" i="4"/>
  <c r="BK309" i="4"/>
  <c r="BK300" i="4"/>
  <c r="BK293" i="4"/>
  <c r="J284" i="4"/>
  <c r="J281" i="4"/>
  <c r="BK272" i="4"/>
  <c r="BK269" i="4"/>
  <c r="J268" i="4"/>
  <c r="BK264" i="4"/>
  <c r="J262" i="4"/>
  <c r="J259" i="4"/>
  <c r="BK254" i="4"/>
  <c r="J250" i="4"/>
  <c r="J248" i="4"/>
  <c r="J243" i="4"/>
  <c r="BK238" i="4"/>
  <c r="BK228" i="4"/>
  <c r="J226" i="4"/>
  <c r="J213" i="4"/>
  <c r="BK200" i="4"/>
  <c r="BK192" i="4"/>
  <c r="J182" i="4"/>
  <c r="J175" i="4"/>
  <c r="J150" i="4"/>
  <c r="BK147" i="4"/>
  <c r="BK135" i="4"/>
  <c r="J126" i="4"/>
  <c r="BK117" i="4"/>
  <c r="J167" i="5"/>
  <c r="BK159" i="5"/>
  <c r="BK175" i="5"/>
  <c r="J166" i="5"/>
  <c r="J164" i="5"/>
  <c r="J161" i="5"/>
  <c r="J156" i="5"/>
  <c r="BK153" i="5"/>
  <c r="BK123" i="5"/>
  <c r="J122" i="5"/>
  <c r="BK172" i="5"/>
  <c r="BK169" i="5"/>
  <c r="BK164" i="5"/>
  <c r="BK161" i="5"/>
  <c r="BK152" i="5"/>
  <c r="J139" i="5"/>
  <c r="BK120" i="5"/>
  <c r="J157" i="5"/>
  <c r="J145" i="5"/>
  <c r="BK143" i="5"/>
  <c r="J168" i="5"/>
  <c r="J130" i="5"/>
  <c r="J149" i="5"/>
  <c r="BK137" i="5"/>
  <c r="BK124" i="5"/>
  <c r="J153" i="5"/>
  <c r="BK139" i="5"/>
  <c r="J123" i="5"/>
  <c r="J121" i="6"/>
  <c r="BK145" i="6"/>
  <c r="J980" i="2"/>
  <c r="BK915" i="2"/>
  <c r="BK880" i="2"/>
  <c r="BK835" i="2"/>
  <c r="BK515" i="2"/>
  <c r="BK484" i="2"/>
  <c r="J459" i="2"/>
  <c r="J427" i="2"/>
  <c r="BK401" i="2"/>
  <c r="J362" i="2"/>
  <c r="J332" i="2"/>
  <c r="BK323" i="2"/>
  <c r="BK306" i="2"/>
  <c r="BK287" i="2"/>
  <c r="BK261" i="2"/>
  <c r="J250" i="2"/>
  <c r="BK235" i="2"/>
  <c r="J221" i="2"/>
  <c r="BK192" i="2"/>
  <c r="J172" i="2"/>
  <c r="J156" i="2"/>
  <c r="BK138" i="2"/>
  <c r="BK1119" i="2"/>
  <c r="J1106" i="2"/>
  <c r="J1093" i="2"/>
  <c r="BK1079" i="2"/>
  <c r="BK1060" i="2"/>
  <c r="BK1034" i="2"/>
  <c r="J1024" i="2"/>
  <c r="J1018" i="2"/>
  <c r="J989" i="2"/>
  <c r="BK969" i="2"/>
  <c r="BK958" i="2"/>
  <c r="BK946" i="2"/>
  <c r="BK919" i="2"/>
  <c r="BK908" i="2"/>
  <c r="J888" i="2"/>
  <c r="BK874" i="2"/>
  <c r="BK855" i="2"/>
  <c r="J843" i="2"/>
  <c r="J825" i="2"/>
  <c r="BK814" i="2"/>
  <c r="J799" i="2"/>
  <c r="BK789" i="2"/>
  <c r="J775" i="2"/>
  <c r="BK762" i="2"/>
  <c r="J751" i="2"/>
  <c r="BK726" i="2"/>
  <c r="BK676" i="2"/>
  <c r="J506" i="2"/>
  <c r="BK487" i="2"/>
  <c r="BK479" i="2"/>
  <c r="J463" i="2"/>
  <c r="J438" i="2"/>
  <c r="J418" i="2"/>
  <c r="BK411" i="2"/>
  <c r="J398" i="2"/>
  <c r="J377" i="2"/>
  <c r="BK357" i="2"/>
  <c r="BK345" i="2"/>
  <c r="J327" i="2"/>
  <c r="J273" i="2"/>
  <c r="J225" i="2"/>
  <c r="J200" i="2"/>
  <c r="BK169" i="2"/>
  <c r="BK149" i="2"/>
  <c r="J128" i="2"/>
  <c r="J1088" i="2"/>
  <c r="J1071" i="2"/>
  <c r="J1051" i="2"/>
  <c r="J1046" i="2"/>
  <c r="BK1027" i="2"/>
  <c r="BK998" i="2"/>
  <c r="J968" i="2"/>
  <c r="BK933" i="2"/>
  <c r="J901" i="2"/>
  <c r="BK871" i="2"/>
  <c r="J846" i="2"/>
  <c r="BK822" i="2"/>
  <c r="BK800" i="2"/>
  <c r="BK772" i="2"/>
  <c r="J731" i="2"/>
  <c r="J703" i="2"/>
  <c r="BK692" i="2"/>
  <c r="J673" i="2"/>
  <c r="BK666" i="2"/>
  <c r="BK599" i="2"/>
  <c r="J554" i="2"/>
  <c r="BK530" i="2"/>
  <c r="BK504" i="2"/>
  <c r="J462" i="2"/>
  <c r="J449" i="2"/>
  <c r="J413" i="2"/>
  <c r="BK395" i="2"/>
  <c r="J380" i="2"/>
  <c r="BK366" i="2"/>
  <c r="J343" i="2"/>
  <c r="BK298" i="2"/>
  <c r="BK279" i="2"/>
  <c r="BK260" i="2"/>
  <c r="BK213" i="2"/>
  <c r="J204" i="2"/>
  <c r="BK189" i="2"/>
  <c r="BK180" i="2"/>
  <c r="BK165" i="2"/>
  <c r="J158" i="2"/>
  <c r="BK139" i="2"/>
  <c r="J1118" i="2"/>
  <c r="BK1111" i="2"/>
  <c r="J1102" i="2"/>
  <c r="BK1091" i="2"/>
  <c r="J1070" i="2"/>
  <c r="BK1046" i="2"/>
  <c r="J1035" i="2"/>
  <c r="J1001" i="2"/>
  <c r="J990" i="2"/>
  <c r="J976" i="2"/>
  <c r="BK963" i="2"/>
  <c r="BK948" i="2"/>
  <c r="BK927" i="2"/>
  <c r="J914" i="2"/>
  <c r="J892" i="2"/>
  <c r="J874" i="2"/>
  <c r="BK861" i="2"/>
  <c r="BK839" i="2"/>
  <c r="J798" i="2"/>
  <c r="J746" i="2"/>
  <c r="BK698" i="2"/>
  <c r="BK686" i="2"/>
  <c r="BK665" i="2"/>
  <c r="J659" i="2"/>
  <c r="J641" i="2"/>
  <c r="BK615" i="2"/>
  <c r="BK597" i="2"/>
  <c r="BK576" i="2"/>
  <c r="J562" i="2"/>
  <c r="J537" i="2"/>
  <c r="BK523" i="2"/>
  <c r="BK505" i="2"/>
  <c r="J476" i="2"/>
  <c r="BK460" i="2"/>
  <c r="J428" i="2"/>
  <c r="J416" i="2"/>
  <c r="BK390" i="2"/>
  <c r="J360" i="2"/>
  <c r="J346" i="2"/>
  <c r="BK325" i="2"/>
  <c r="J311" i="2"/>
  <c r="J302" i="2"/>
  <c r="J292" i="2"/>
  <c r="BK284" i="2"/>
  <c r="J267" i="2"/>
  <c r="BK250" i="2"/>
  <c r="J242" i="2"/>
  <c r="BK222" i="2"/>
  <c r="J212" i="2"/>
  <c r="BK181" i="2"/>
  <c r="J150" i="2"/>
  <c r="BK1108" i="2"/>
  <c r="BK1089" i="2"/>
  <c r="BK1062" i="2"/>
  <c r="BK1032" i="2"/>
  <c r="BK1013" i="2"/>
  <c r="BK985" i="2"/>
  <c r="J951" i="2"/>
  <c r="BK934" i="2"/>
  <c r="J900" i="2"/>
  <c r="BK881" i="2"/>
  <c r="BK852" i="2"/>
  <c r="J834" i="2"/>
  <c r="BK817" i="2"/>
  <c r="J800" i="2"/>
  <c r="BK775" i="2"/>
  <c r="J754" i="2"/>
  <c r="J730" i="2"/>
  <c r="J695" i="2"/>
  <c r="J667" i="2"/>
  <c r="BK657" i="2"/>
  <c r="BK640" i="2"/>
  <c r="BK617" i="2"/>
  <c r="J593" i="2"/>
  <c r="BK577" i="2"/>
  <c r="BK552" i="2"/>
  <c r="BK534" i="2"/>
  <c r="J514" i="2"/>
  <c r="J495" i="2"/>
  <c r="J425" i="2"/>
  <c r="BK377" i="2"/>
  <c r="J291" i="2"/>
  <c r="J270" i="2"/>
  <c r="J239" i="2"/>
  <c r="BK211" i="2"/>
  <c r="J182" i="2"/>
  <c r="BK144" i="2"/>
  <c r="J152" i="3"/>
  <c r="J139" i="3"/>
  <c r="BK128" i="3"/>
  <c r="J150" i="3"/>
  <c r="BK121" i="3"/>
  <c r="BK424" i="4"/>
  <c r="BK351" i="4"/>
  <c r="BK307" i="4"/>
  <c r="BK276" i="4"/>
  <c r="J245" i="4"/>
  <c r="J199" i="4"/>
  <c r="BK149" i="4"/>
  <c r="BK458" i="4"/>
  <c r="BK346" i="4"/>
  <c r="J309" i="4"/>
  <c r="BK199" i="4"/>
  <c r="BK141" i="4"/>
  <c r="BK456" i="4"/>
  <c r="J414" i="4"/>
  <c r="BK396" i="4"/>
  <c r="J383" i="4"/>
  <c r="BK379" i="4"/>
  <c r="J362" i="4"/>
  <c r="BK344" i="4"/>
  <c r="J333" i="4"/>
  <c r="BK305" i="4"/>
  <c r="BK277" i="4"/>
  <c r="J231" i="4"/>
  <c r="BK185" i="4"/>
  <c r="BK159" i="4"/>
  <c r="BK143" i="4"/>
  <c r="BK131" i="4"/>
  <c r="J452" i="4"/>
  <c r="J427" i="4"/>
  <c r="J393" i="4"/>
  <c r="J455" i="4"/>
  <c r="J409" i="4"/>
  <c r="BK376" i="4"/>
  <c r="J334" i="4"/>
  <c r="J307" i="4"/>
  <c r="J263" i="4"/>
  <c r="J272" i="4"/>
  <c r="J160" i="4"/>
  <c r="J433" i="4"/>
  <c r="J376" i="4"/>
  <c r="BK477" i="4"/>
  <c r="J341" i="4"/>
  <c r="J301" i="4"/>
  <c r="J194" i="4"/>
  <c r="BK153" i="4"/>
  <c r="BK472" i="4"/>
  <c r="BK426" i="4"/>
  <c r="J395" i="4"/>
  <c r="J319" i="4"/>
  <c r="BK207" i="4"/>
  <c r="J159" i="5"/>
  <c r="J128" i="5"/>
  <c r="J146" i="5"/>
  <c r="J135" i="5"/>
  <c r="BK154" i="5"/>
  <c r="J144" i="5"/>
  <c r="BK129" i="5"/>
  <c r="J133" i="5"/>
  <c r="J120" i="6"/>
  <c r="J143" i="6"/>
  <c r="J135" i="6"/>
  <c r="BK131" i="6"/>
  <c r="J145" i="6"/>
  <c r="J141" i="6"/>
  <c r="BK130" i="6"/>
  <c r="BK120" i="6"/>
  <c r="BK151" i="6"/>
  <c r="BK149" i="6"/>
  <c r="J148" i="6"/>
  <c r="BK141" i="6"/>
  <c r="BK126" i="6"/>
  <c r="BK1059" i="2"/>
  <c r="BK970" i="2"/>
  <c r="BK929" i="2"/>
  <c r="J882" i="2"/>
  <c r="BK831" i="2"/>
  <c r="BK797" i="2"/>
  <c r="J765" i="2"/>
  <c r="J743" i="2"/>
  <c r="BK719" i="2"/>
  <c r="BK695" i="2"/>
  <c r="J670" i="2"/>
  <c r="BK608" i="2"/>
  <c r="BK571" i="2"/>
  <c r="J556" i="2"/>
  <c r="BK537" i="2"/>
  <c r="J522" i="2"/>
  <c r="J499" i="2"/>
  <c r="BK475" i="2"/>
  <c r="BK441" i="2"/>
  <c r="BK416" i="2"/>
  <c r="J378" i="2"/>
  <c r="J265" i="2"/>
  <c r="J254" i="2"/>
  <c r="BK229" i="2"/>
  <c r="BK195" i="2"/>
  <c r="BK1063" i="2"/>
  <c r="J917" i="2"/>
  <c r="BK893" i="2"/>
  <c r="J877" i="2"/>
  <c r="J863" i="2"/>
  <c r="BK849" i="2"/>
  <c r="BK815" i="2"/>
  <c r="BK803" i="2"/>
  <c r="BK786" i="2"/>
  <c r="BK773" i="2"/>
  <c r="BK764" i="2"/>
  <c r="J745" i="2"/>
  <c r="J724" i="2"/>
  <c r="J675" i="2"/>
  <c r="BK641" i="2"/>
  <c r="BK627" i="2"/>
  <c r="J619" i="2"/>
  <c r="BK609" i="2"/>
  <c r="BK590" i="2"/>
  <c r="J581" i="2"/>
  <c r="J557" i="2"/>
  <c r="BK520" i="2"/>
  <c r="BK489" i="2"/>
  <c r="BK481" i="2"/>
  <c r="BK465" i="2"/>
  <c r="BK434" i="2"/>
  <c r="BK415" i="2"/>
  <c r="J403" i="2"/>
  <c r="BK370" i="2"/>
  <c r="J352" i="2"/>
  <c r="J340" i="2"/>
  <c r="J244" i="2"/>
  <c r="J184" i="2"/>
  <c r="BK148" i="2"/>
  <c r="J129" i="2"/>
  <c r="AS94" i="1"/>
  <c r="J1008" i="2"/>
  <c r="BK982" i="2"/>
  <c r="J952" i="2"/>
  <c r="BK922" i="2"/>
  <c r="BK903" i="2"/>
  <c r="BK892" i="2"/>
  <c r="J859" i="2"/>
  <c r="BK842" i="2"/>
  <c r="BK823" i="2"/>
  <c r="J805" i="2"/>
  <c r="J791" i="2"/>
  <c r="BK767" i="2"/>
  <c r="J722" i="2"/>
  <c r="J709" i="2"/>
  <c r="J693" i="2"/>
  <c r="J678" i="2"/>
  <c r="J649" i="2"/>
  <c r="J555" i="2"/>
  <c r="J535" i="2"/>
  <c r="BK494" i="2"/>
  <c r="BK469" i="2"/>
  <c r="BK461" i="2"/>
  <c r="J437" i="2"/>
  <c r="BK427" i="2"/>
  <c r="BK397" i="2"/>
  <c r="J385" i="2"/>
  <c r="BK200" i="2"/>
  <c r="J174" i="2"/>
  <c r="BK161" i="2"/>
  <c r="BK146" i="2"/>
  <c r="J123" i="2"/>
  <c r="J1115" i="2"/>
  <c r="BK1104" i="2"/>
  <c r="BK1094" i="2"/>
  <c r="BK1085" i="2"/>
  <c r="BK1069" i="2"/>
  <c r="J1049" i="2"/>
  <c r="BK1033" i="2"/>
  <c r="BK990" i="2"/>
  <c r="BK979" i="2"/>
  <c r="BK967" i="2"/>
  <c r="BK950" i="2"/>
  <c r="BK926" i="2"/>
  <c r="BK916" i="2"/>
  <c r="J902" i="2"/>
  <c r="J879" i="2"/>
  <c r="BK860" i="2"/>
  <c r="BK837" i="2"/>
  <c r="J794" i="2"/>
  <c r="BK742" i="2"/>
  <c r="BK706" i="2"/>
  <c r="BK674" i="2"/>
  <c r="J661" i="2"/>
  <c r="J651" i="2"/>
  <c r="J630" i="2"/>
  <c r="J613" i="2"/>
  <c r="BK601" i="2"/>
  <c r="BK585" i="2"/>
  <c r="J572" i="2"/>
  <c r="BK557" i="2"/>
  <c r="BK531" i="2"/>
  <c r="BK509" i="2"/>
  <c r="BK467" i="2"/>
  <c r="BK447" i="2"/>
  <c r="BK424" i="2"/>
  <c r="J415" i="2"/>
  <c r="J387" i="2"/>
  <c r="BK358" i="2"/>
  <c r="BK349" i="2"/>
  <c r="BK330" i="2"/>
  <c r="J323" i="2"/>
  <c r="J307" i="2"/>
  <c r="J297" i="2"/>
  <c r="J287" i="2"/>
  <c r="BK254" i="2"/>
  <c r="J243" i="2"/>
  <c r="J230" i="2"/>
  <c r="J219" i="2"/>
  <c r="BK209" i="2"/>
  <c r="J189" i="2"/>
  <c r="J171" i="2"/>
  <c r="J144" i="2"/>
  <c r="BK133" i="2"/>
  <c r="BK1109" i="2"/>
  <c r="BK1099" i="2"/>
  <c r="BK1090" i="2"/>
  <c r="J1077" i="2"/>
  <c r="BK1049" i="2"/>
  <c r="J1036" i="2"/>
  <c r="BK1025" i="2"/>
  <c r="BK1015" i="2"/>
  <c r="J1004" i="2"/>
  <c r="BK987" i="2"/>
  <c r="J969" i="2"/>
  <c r="BK954" i="2"/>
  <c r="J939" i="2"/>
  <c r="J933" i="2"/>
  <c r="J919" i="2"/>
  <c r="BK894" i="2"/>
  <c r="BK877" i="2"/>
  <c r="BK851" i="2"/>
  <c r="BK843" i="2"/>
  <c r="BK832" i="2"/>
  <c r="J823" i="2"/>
  <c r="J812" i="2"/>
  <c r="BK802" i="2"/>
  <c r="BK783" i="2"/>
  <c r="BK779" i="2"/>
  <c r="BK765" i="2"/>
  <c r="BK759" i="2"/>
  <c r="J752" i="2"/>
  <c r="J739" i="2"/>
  <c r="BK731" i="2"/>
  <c r="BK716" i="2"/>
  <c r="J711" i="2"/>
  <c r="J704" i="2"/>
  <c r="J692" i="2"/>
  <c r="BK677" i="2"/>
  <c r="BK659" i="2"/>
  <c r="BK651" i="2"/>
  <c r="BK639" i="2"/>
  <c r="J628" i="2"/>
  <c r="J609" i="2"/>
  <c r="J602" i="2"/>
  <c r="J590" i="2"/>
  <c r="J586" i="2"/>
  <c r="BK570" i="2"/>
  <c r="BK560" i="2"/>
  <c r="BK554" i="2"/>
  <c r="J542" i="2"/>
  <c r="BK532" i="2"/>
  <c r="BK525" i="2"/>
  <c r="J511" i="2"/>
  <c r="BK499" i="2"/>
  <c r="J486" i="2"/>
  <c r="J451" i="2"/>
  <c r="J422" i="2"/>
  <c r="BK387" i="2"/>
  <c r="J359" i="2"/>
  <c r="BK322" i="2"/>
  <c r="J290" i="2"/>
  <c r="BK275" i="2"/>
  <c r="J261" i="2"/>
  <c r="J247" i="2"/>
  <c r="BK231" i="2"/>
  <c r="J208" i="2"/>
  <c r="J196" i="2"/>
  <c r="J166" i="2"/>
  <c r="BK141" i="2"/>
  <c r="BK132" i="2"/>
  <c r="BK337" i="4"/>
  <c r="BK312" i="4"/>
  <c r="J300" i="4"/>
  <c r="J294" i="4"/>
  <c r="J265" i="4"/>
  <c r="J252" i="4"/>
  <c r="BK242" i="4"/>
  <c r="BK334" i="4"/>
  <c r="BK294" i="4"/>
  <c r="J270" i="4"/>
  <c r="BK182" i="4"/>
  <c r="J163" i="4"/>
  <c r="BK120" i="4"/>
  <c r="BK225" i="4"/>
  <c r="BK173" i="4"/>
  <c r="BK161" i="4"/>
  <c r="BK152" i="4"/>
  <c r="BK134" i="4"/>
  <c r="BK126" i="4"/>
  <c r="J117" i="4"/>
  <c r="BK438" i="4"/>
  <c r="J416" i="4"/>
  <c r="J463" i="4"/>
  <c r="J454" i="4"/>
  <c r="J387" i="4"/>
  <c r="J366" i="4"/>
  <c r="J323" i="4"/>
  <c r="J286" i="4"/>
  <c r="BK262" i="4"/>
  <c r="J251" i="4"/>
  <c r="J228" i="4"/>
  <c r="J216" i="4"/>
  <c r="J191" i="4"/>
  <c r="J166" i="4"/>
  <c r="J159" i="4"/>
  <c r="J422" i="4"/>
  <c r="J389" i="4"/>
  <c r="BK363" i="4"/>
  <c r="BK325" i="4"/>
  <c r="J238" i="4"/>
  <c r="J225" i="4"/>
  <c r="J203" i="4"/>
  <c r="J197" i="4"/>
  <c r="J146" i="4"/>
  <c r="J434" i="4"/>
  <c r="J418" i="4"/>
  <c r="BK384" i="4"/>
  <c r="J363" i="4"/>
  <c r="BK481" i="4"/>
  <c r="BK469" i="4"/>
  <c r="J378" i="4"/>
  <c r="BK323" i="4"/>
  <c r="BK310" i="4"/>
  <c r="J290" i="4"/>
  <c r="BK215" i="4"/>
  <c r="J180" i="4"/>
  <c r="J342" i="4"/>
  <c r="BK282" i="4"/>
  <c r="BK229" i="4"/>
  <c r="BK204" i="4"/>
  <c r="BK148" i="5"/>
  <c r="J162" i="5"/>
  <c r="BK142" i="5"/>
  <c r="J136" i="5"/>
  <c r="BK130" i="5"/>
  <c r="J150" i="5"/>
  <c r="BK125" i="6"/>
  <c r="BK140" i="6"/>
  <c r="BK124" i="6"/>
  <c r="J1113" i="2"/>
  <c r="BK1052" i="2"/>
  <c r="J1028" i="2"/>
  <c r="J1015" i="2"/>
  <c r="J999" i="2"/>
  <c r="BK971" i="2"/>
  <c r="J948" i="2"/>
  <c r="J934" i="2"/>
  <c r="J896" i="2"/>
  <c r="J872" i="2"/>
  <c r="J845" i="2"/>
  <c r="J828" i="2"/>
  <c r="BK799" i="2"/>
  <c r="J780" i="2"/>
  <c r="BK771" i="2"/>
  <c r="BK747" i="2"/>
  <c r="BK739" i="2"/>
  <c r="BK722" i="2"/>
  <c r="J698" i="2"/>
  <c r="J688" i="2"/>
  <c r="BK669" i="2"/>
  <c r="BK635" i="2"/>
  <c r="J606" i="2"/>
  <c r="BK572" i="2"/>
  <c r="BK562" i="2"/>
  <c r="BK553" i="2"/>
  <c r="J530" i="2"/>
  <c r="J526" i="2"/>
  <c r="J509" i="2"/>
  <c r="J493" i="2"/>
  <c r="BK480" i="2"/>
  <c r="BK468" i="2"/>
  <c r="J458" i="2"/>
  <c r="J445" i="2"/>
  <c r="J423" i="2"/>
  <c r="J406" i="2"/>
  <c r="BK386" i="2"/>
  <c r="J371" i="2"/>
  <c r="J356" i="2"/>
  <c r="BK335" i="2"/>
  <c r="BK329" i="2"/>
  <c r="J321" i="2"/>
  <c r="J318" i="2"/>
  <c r="BK312" i="2"/>
  <c r="J304" i="2"/>
  <c r="BK296" i="2"/>
  <c r="J284" i="2"/>
  <c r="BK272" i="2"/>
  <c r="BK257" i="2"/>
  <c r="BK198" i="2"/>
  <c r="J188" i="2"/>
  <c r="BK171" i="2"/>
  <c r="BK150" i="2"/>
  <c r="BK129" i="2"/>
  <c r="J1103" i="2"/>
  <c r="BK1082" i="2"/>
  <c r="J1074" i="2"/>
  <c r="J1058" i="2"/>
  <c r="BK1040" i="2"/>
  <c r="BK1012" i="2"/>
  <c r="BK984" i="2"/>
  <c r="J961" i="2"/>
  <c r="J947" i="2"/>
  <c r="J918" i="2"/>
  <c r="BK901" i="2"/>
  <c r="J880" i="2"/>
  <c r="BK865" i="2"/>
  <c r="J854" i="2"/>
  <c r="J829" i="2"/>
  <c r="BK808" i="2"/>
  <c r="BK795" i="2"/>
  <c r="BK782" i="2"/>
  <c r="BK768" i="2"/>
  <c r="J760" i="2"/>
  <c r="BK738" i="2"/>
  <c r="J721" i="2"/>
  <c r="J682" i="2"/>
  <c r="BK650" i="2"/>
  <c r="BK633" i="2"/>
  <c r="J618" i="2"/>
  <c r="J607" i="2"/>
  <c r="J585" i="2"/>
  <c r="J580" i="2"/>
  <c r="BK558" i="2"/>
  <c r="BK518" i="2"/>
  <c r="J494" i="2"/>
  <c r="J475" i="2"/>
  <c r="BK450" i="2"/>
  <c r="J443" i="2"/>
  <c r="BK417" i="2"/>
  <c r="J395" i="2"/>
  <c r="BK371" i="2"/>
  <c r="BK356" i="2"/>
  <c r="BK342" i="2"/>
  <c r="BK281" i="2"/>
  <c r="J253" i="2"/>
  <c r="J205" i="2"/>
  <c r="BK179" i="2"/>
  <c r="BK156" i="2"/>
  <c r="J140" i="2"/>
  <c r="BK122" i="2"/>
  <c r="BK1083" i="2"/>
  <c r="BK1072" i="2"/>
  <c r="J1060" i="2"/>
  <c r="BK1047" i="2"/>
  <c r="J1025" i="2"/>
  <c r="BK1002" i="2"/>
  <c r="BK993" i="2"/>
  <c r="BK955" i="2"/>
  <c r="J940" i="2"/>
  <c r="BK917" i="2"/>
  <c r="BK900" i="2"/>
  <c r="BK883" i="2"/>
  <c r="BK863" i="2"/>
  <c r="BK834" i="2"/>
  <c r="J810" i="2"/>
  <c r="BK756" i="2"/>
  <c r="BK720" i="2"/>
  <c r="J702" i="2"/>
  <c r="J686" i="2"/>
  <c r="J669" i="2"/>
  <c r="BK600" i="2"/>
  <c r="J552" i="2"/>
  <c r="J534" i="2"/>
  <c r="J508" i="2"/>
  <c r="J474" i="2"/>
  <c r="J464" i="2"/>
  <c r="J450" i="2"/>
  <c r="BK435" i="2"/>
  <c r="BK405" i="2"/>
  <c r="J382" i="2"/>
  <c r="BK368" i="2"/>
  <c r="J326" i="2"/>
  <c r="J296" i="2"/>
  <c r="BK271" i="2"/>
  <c r="J246" i="2"/>
  <c r="BK234" i="2"/>
  <c r="BK210" i="2"/>
  <c r="BK186" i="2"/>
  <c r="BK172" i="2"/>
  <c r="J159" i="2"/>
  <c r="J134" i="2"/>
  <c r="J1119" i="2"/>
  <c r="J1110" i="2"/>
  <c r="BK1093" i="2"/>
  <c r="J1079" i="2"/>
  <c r="J1055" i="2"/>
  <c r="J1043" i="2"/>
  <c r="J1013" i="2"/>
  <c r="BK991" i="2"/>
  <c r="J981" i="2"/>
  <c r="BK968" i="2"/>
  <c r="J958" i="2"/>
  <c r="BK940" i="2"/>
  <c r="J915" i="2"/>
  <c r="J894" i="2"/>
  <c r="BK873" i="2"/>
  <c r="J847" i="2"/>
  <c r="J818" i="2"/>
  <c r="J759" i="2"/>
  <c r="J717" i="2"/>
  <c r="BK704" i="2"/>
  <c r="BK691" i="2"/>
  <c r="J663" i="2"/>
  <c r="BK656" i="2"/>
  <c r="BK644" i="2"/>
  <c r="BK628" i="2"/>
  <c r="J616" i="2"/>
  <c r="J603" i="2"/>
  <c r="J592" i="2"/>
  <c r="J574" i="2"/>
  <c r="BK550" i="2"/>
  <c r="J547" i="2"/>
  <c r="J532" i="2"/>
  <c r="J516" i="2"/>
  <c r="BK502" i="2"/>
  <c r="J481" i="2"/>
  <c r="J452" i="2"/>
  <c r="BK430" i="2"/>
  <c r="BK421" i="2"/>
  <c r="BK399" i="2"/>
  <c r="BK380" i="2"/>
  <c r="BK351" i="2"/>
  <c r="BK332" i="2"/>
  <c r="BK327" i="2"/>
  <c r="J315" i="2"/>
  <c r="J306" i="2"/>
  <c r="J295" i="2"/>
  <c r="J286" i="2"/>
  <c r="J256" i="2"/>
  <c r="BK246" i="2"/>
  <c r="BK239" i="2"/>
  <c r="J232" i="2"/>
  <c r="BK220" i="2"/>
  <c r="J213" i="2"/>
  <c r="J197" i="2"/>
  <c r="J170" i="2"/>
  <c r="J146" i="2"/>
  <c r="J127" i="2"/>
  <c r="BK1105" i="2"/>
  <c r="BK1103" i="2"/>
  <c r="J1097" i="2"/>
  <c r="J1091" i="2"/>
  <c r="J1081" i="2"/>
  <c r="J1063" i="2"/>
  <c r="BK1056" i="2"/>
  <c r="J1030" i="2"/>
  <c r="J1019" i="2"/>
  <c r="J1010" i="2"/>
  <c r="BK1000" i="2"/>
  <c r="J988" i="2"/>
  <c r="BK973" i="2"/>
  <c r="BK947" i="2"/>
  <c r="BK935" i="2"/>
  <c r="BK930" i="2"/>
  <c r="J921" i="2"/>
  <c r="BK895" i="2"/>
  <c r="BK884" i="2"/>
  <c r="BK854" i="2"/>
  <c r="J841" i="2"/>
  <c r="J835" i="2"/>
  <c r="BK824" i="2"/>
  <c r="J813" i="2"/>
  <c r="J801" i="2"/>
  <c r="BK784" i="2"/>
  <c r="J778" i="2"/>
  <c r="BK770" i="2"/>
  <c r="J755" i="2"/>
  <c r="BK743" i="2"/>
  <c r="BK732" i="2"/>
  <c r="BK721" i="2"/>
  <c r="BK707" i="2"/>
  <c r="BK699" i="2"/>
  <c r="J685" i="2"/>
  <c r="J662" i="2"/>
  <c r="BK654" i="2"/>
  <c r="BK643" i="2"/>
  <c r="J636" i="2"/>
  <c r="J622" i="2"/>
  <c r="J589" i="2"/>
  <c r="BK581" i="2"/>
  <c r="J575" i="2"/>
  <c r="J563" i="2"/>
  <c r="J553" i="2"/>
  <c r="BK545" i="2"/>
  <c r="BK536" i="2"/>
  <c r="J523" i="2"/>
  <c r="BK513" i="2"/>
  <c r="BK500" i="2"/>
  <c r="J491" i="2"/>
  <c r="J453" i="2"/>
  <c r="BK429" i="2"/>
  <c r="BK404" i="2"/>
  <c r="BK389" i="2"/>
  <c r="J345" i="2"/>
  <c r="BK303" i="2"/>
  <c r="BK277" i="2"/>
  <c r="J248" i="2"/>
  <c r="J233" i="2"/>
  <c r="J222" i="2"/>
  <c r="BK206" i="2"/>
  <c r="J198" i="2"/>
  <c r="BK183" i="2"/>
  <c r="BK157" i="2"/>
  <c r="J139" i="2"/>
  <c r="BK125" i="2"/>
  <c r="BK155" i="3"/>
  <c r="J145" i="3"/>
  <c r="BK137" i="3"/>
  <c r="BK133" i="3"/>
  <c r="BK130" i="3"/>
  <c r="J151" i="3"/>
  <c r="BK147" i="3"/>
  <c r="J130" i="3"/>
  <c r="BK124" i="3"/>
  <c r="BK120" i="3"/>
  <c r="BK445" i="4"/>
  <c r="BK395" i="4"/>
  <c r="BK358" i="4"/>
  <c r="J346" i="4"/>
  <c r="BK320" i="4"/>
  <c r="BK303" i="4"/>
  <c r="J279" i="4"/>
  <c r="J256" i="4"/>
  <c r="BK250" i="4"/>
  <c r="BK244" i="4"/>
  <c r="J220" i="4"/>
  <c r="J190" i="4"/>
  <c r="BK164" i="4"/>
  <c r="J147" i="4"/>
  <c r="BK128" i="4"/>
  <c r="BK430" i="4"/>
  <c r="J351" i="4"/>
  <c r="J316" i="4"/>
  <c r="J289" i="4"/>
  <c r="BK183" i="4"/>
  <c r="J145" i="4"/>
  <c r="BK419" i="4"/>
  <c r="BK423" i="4"/>
  <c r="J324" i="4"/>
  <c r="BK266" i="4"/>
  <c r="BK224" i="4"/>
  <c r="J202" i="4"/>
  <c r="J118" i="4"/>
  <c r="BK461" i="4"/>
  <c r="BK450" i="4"/>
  <c r="BK410" i="4"/>
  <c r="BK386" i="4"/>
  <c r="BK331" i="4"/>
  <c r="BK278" i="4"/>
  <c r="J169" i="4"/>
  <c r="J408" i="4"/>
  <c r="J359" i="4"/>
  <c r="BK431" i="4"/>
  <c r="J329" i="4"/>
  <c r="J295" i="4"/>
  <c r="J218" i="4"/>
  <c r="J167" i="4"/>
  <c r="BK457" i="4"/>
  <c r="J407" i="4"/>
  <c r="BK340" i="4"/>
  <c r="BK211" i="4"/>
  <c r="BK155" i="5"/>
  <c r="J160" i="5"/>
  <c r="J137" i="5"/>
  <c r="BK140" i="5"/>
  <c r="BK141" i="5"/>
  <c r="BK126" i="5"/>
  <c r="BK147" i="5"/>
  <c r="J123" i="6"/>
  <c r="BK139" i="6"/>
  <c r="BK122" i="6"/>
  <c r="J611" i="2"/>
  <c r="BK548" i="2"/>
  <c r="J484" i="2"/>
  <c r="J407" i="2"/>
  <c r="J347" i="2"/>
  <c r="BK278" i="2"/>
  <c r="J235" i="2"/>
  <c r="J209" i="2"/>
  <c r="J192" i="2"/>
  <c r="J148" i="2"/>
  <c r="J1116" i="2"/>
  <c r="J1098" i="2"/>
  <c r="J1073" i="2"/>
  <c r="J1048" i="2"/>
  <c r="J1014" i="2"/>
  <c r="BK943" i="2"/>
  <c r="BK925" i="2"/>
  <c r="J891" i="2"/>
  <c r="J856" i="2"/>
  <c r="BK805" i="2"/>
  <c r="BK713" i="2"/>
  <c r="J666" i="2"/>
  <c r="J655" i="2"/>
  <c r="BK632" i="2"/>
  <c r="J595" i="2"/>
  <c r="J549" i="2"/>
  <c r="J518" i="2"/>
  <c r="BK466" i="2"/>
  <c r="BK431" i="2"/>
  <c r="BK403" i="2"/>
  <c r="BK363" i="2"/>
  <c r="BK336" i="2"/>
  <c r="BK316" i="2"/>
  <c r="BK291" i="2"/>
  <c r="J281" i="2"/>
  <c r="J249" i="2"/>
  <c r="J234" i="2"/>
  <c r="BK216" i="2"/>
  <c r="BK199" i="2"/>
  <c r="J177" i="2"/>
  <c r="J143" i="2"/>
  <c r="BK923" i="2"/>
  <c r="J873" i="2"/>
  <c r="BK844" i="2"/>
  <c r="BK829" i="2"/>
  <c r="BK809" i="2"/>
  <c r="BK787" i="2"/>
  <c r="BK748" i="2"/>
  <c r="BK727" i="2"/>
  <c r="BK703" i="2"/>
  <c r="BK661" i="2"/>
  <c r="BK649" i="2"/>
  <c r="BK624" i="2"/>
  <c r="BK598" i="2"/>
  <c r="J583" i="2"/>
  <c r="BK566" i="2"/>
  <c r="J546" i="2"/>
  <c r="BK528" i="2"/>
  <c r="BK506" i="2"/>
  <c r="BK440" i="2"/>
  <c r="J401" i="2"/>
  <c r="J313" i="2"/>
  <c r="J271" i="2"/>
  <c r="J220" i="2"/>
  <c r="BK177" i="2"/>
  <c r="J142" i="2"/>
  <c r="J148" i="3"/>
  <c r="J134" i="3"/>
  <c r="J155" i="3"/>
  <c r="J123" i="3"/>
  <c r="BK127" i="3"/>
  <c r="BK406" i="4"/>
  <c r="BK338" i="4"/>
  <c r="BK297" i="4"/>
  <c r="J264" i="4"/>
  <c r="J240" i="4"/>
  <c r="BK179" i="4"/>
  <c r="BK137" i="4"/>
  <c r="J419" i="4"/>
  <c r="BK313" i="4"/>
  <c r="BK203" i="4"/>
  <c r="J137" i="4"/>
  <c r="J461" i="4"/>
  <c r="J436" i="4"/>
  <c r="J403" i="4"/>
  <c r="J391" i="4"/>
  <c r="J382" i="4"/>
  <c r="BK377" i="4"/>
  <c r="J353" i="4"/>
  <c r="J337" i="4"/>
  <c r="J315" i="4"/>
  <c r="BK288" i="4"/>
  <c r="J232" i="4"/>
  <c r="J187" i="4"/>
  <c r="BK170" i="4"/>
  <c r="J164" i="4"/>
  <c r="J155" i="4"/>
  <c r="J141" i="4"/>
  <c r="BK125" i="4"/>
  <c r="J448" i="4"/>
  <c r="J421" i="4"/>
  <c r="BK412" i="4"/>
  <c r="J438" i="4"/>
  <c r="BK401" i="4"/>
  <c r="J367" i="4"/>
  <c r="BK329" i="4"/>
  <c r="BK291" i="4"/>
  <c r="BK260" i="4"/>
  <c r="J253" i="4"/>
  <c r="BK223" i="4"/>
  <c r="BK208" i="4"/>
  <c r="J183" i="4"/>
  <c r="J129" i="4"/>
  <c r="BK123" i="4"/>
  <c r="J481" i="4"/>
  <c r="J469" i="4"/>
  <c r="BK454" i="4"/>
  <c r="BK443" i="4"/>
  <c r="BK413" i="4"/>
  <c r="J405" i="4"/>
  <c r="BK368" i="4"/>
  <c r="J348" i="4"/>
  <c r="J297" i="4"/>
  <c r="J277" i="4"/>
  <c r="BK231" i="4"/>
  <c r="BK220" i="4"/>
  <c r="BK214" i="4"/>
  <c r="BK202" i="4"/>
  <c r="BK187" i="4"/>
  <c r="BK130" i="4"/>
  <c r="BK439" i="4"/>
  <c r="J428" i="4"/>
  <c r="BK1061" i="2"/>
  <c r="J1045" i="2"/>
  <c r="BK1024" i="2"/>
  <c r="J1007" i="2"/>
  <c r="J995" i="2"/>
  <c r="BK964" i="2"/>
  <c r="BK945" i="2"/>
  <c r="J922" i="2"/>
  <c r="BK890" i="2"/>
  <c r="J866" i="2"/>
  <c r="J861" i="2"/>
  <c r="J838" i="2"/>
  <c r="BK826" i="2"/>
  <c r="BK794" i="2"/>
  <c r="J779" i="2"/>
  <c r="BK758" i="2"/>
  <c r="J750" i="2"/>
  <c r="J729" i="2"/>
  <c r="J708" i="2"/>
  <c r="BK696" i="2"/>
  <c r="J680" i="2"/>
  <c r="J676" i="2"/>
  <c r="J639" i="2"/>
  <c r="J624" i="2"/>
  <c r="J601" i="2"/>
  <c r="J569" i="2"/>
  <c r="J560" i="2"/>
  <c r="BK544" i="2"/>
  <c r="J525" i="2"/>
  <c r="BK514" i="2"/>
  <c r="J507" i="2"/>
  <c r="BK490" i="2"/>
  <c r="BK477" i="2"/>
  <c r="J465" i="2"/>
  <c r="J446" i="2"/>
  <c r="BK436" i="2"/>
  <c r="J417" i="2"/>
  <c r="BK402" i="2"/>
  <c r="BK376" i="2"/>
  <c r="J351" i="2"/>
  <c r="J339" i="2"/>
  <c r="BK331" i="2"/>
  <c r="J325" i="2"/>
  <c r="J316" i="2"/>
  <c r="BK307" i="2"/>
  <c r="J298" i="2"/>
  <c r="J288" i="2"/>
  <c r="J279" i="2"/>
  <c r="BK268" i="2"/>
  <c r="J258" i="2"/>
  <c r="J240" i="2"/>
  <c r="J227" i="2"/>
  <c r="BK197" i="2"/>
  <c r="BK176" i="2"/>
  <c r="BK147" i="2"/>
  <c r="BK130" i="2"/>
  <c r="J1109" i="2"/>
  <c r="J1094" i="2"/>
  <c r="J1080" i="2"/>
  <c r="BK1070" i="2"/>
  <c r="BK1050" i="2"/>
  <c r="BK1026" i="2"/>
  <c r="J1006" i="2"/>
  <c r="BK981" i="2"/>
  <c r="BK966" i="2"/>
  <c r="J935" i="2"/>
  <c r="BK910" i="2"/>
  <c r="J895" i="2"/>
  <c r="J875" i="2"/>
  <c r="BK857" i="2"/>
  <c r="J840" i="2"/>
  <c r="J824" i="2"/>
  <c r="BK812" i="2"/>
  <c r="BK798" i="2"/>
  <c r="J788" i="2"/>
  <c r="J769" i="2"/>
  <c r="J753" i="2"/>
  <c r="J742" i="2"/>
  <c r="J725" i="2"/>
  <c r="BK717" i="2"/>
  <c r="J647" i="2"/>
  <c r="BK625" i="2"/>
  <c r="BK614" i="2"/>
  <c r="J591" i="2"/>
  <c r="BK582" i="2"/>
  <c r="J573" i="2"/>
  <c r="BK546" i="2"/>
  <c r="J503" i="2"/>
  <c r="BK492" i="2"/>
  <c r="J478" i="2"/>
  <c r="J447" i="2"/>
  <c r="J435" i="2"/>
  <c r="J414" i="2"/>
  <c r="J400" i="2"/>
  <c r="J373" i="2"/>
  <c r="J366" i="2"/>
  <c r="J349" i="2"/>
  <c r="BK314" i="2"/>
  <c r="J210" i="2"/>
  <c r="J168" i="2"/>
  <c r="J147" i="2"/>
  <c r="J124" i="2"/>
  <c r="J1085" i="2"/>
  <c r="BK1073" i="2"/>
  <c r="BK1057" i="2"/>
  <c r="BK1030" i="2"/>
  <c r="J1021" i="2"/>
  <c r="BK1005" i="2"/>
  <c r="BK995" i="2"/>
  <c r="BK961" i="2"/>
  <c r="BK937" i="2"/>
  <c r="J910" i="2"/>
  <c r="J898" i="2"/>
  <c r="BK879" i="2"/>
  <c r="J857" i="2"/>
  <c r="BK830" i="2"/>
  <c r="J821" i="2"/>
  <c r="BK804" i="2"/>
  <c r="J777" i="2"/>
  <c r="J764" i="2"/>
  <c r="BK725" i="2"/>
  <c r="BK710" i="2"/>
  <c r="J691" i="2"/>
  <c r="BK683" i="2"/>
  <c r="BK668" i="2"/>
  <c r="J614" i="2"/>
  <c r="J566" i="2"/>
  <c r="BK511" i="2"/>
  <c r="BK486" i="2"/>
  <c r="J466" i="2"/>
  <c r="BK451" i="2"/>
  <c r="J409" i="2"/>
  <c r="BK394" i="2"/>
  <c r="BK379" i="2"/>
  <c r="J358" i="2"/>
  <c r="BK340" i="2"/>
  <c r="J294" i="2"/>
  <c r="J276" i="2"/>
  <c r="BK240" i="2"/>
  <c r="BK217" i="2"/>
  <c r="BK208" i="2"/>
  <c r="BK196" i="2"/>
  <c r="J176" i="2"/>
  <c r="BK162" i="2"/>
  <c r="BK137" i="2"/>
  <c r="BK1117" i="2"/>
  <c r="J1111" i="2"/>
  <c r="BK1106" i="2"/>
  <c r="BK1097" i="2"/>
  <c r="J1076" i="2"/>
  <c r="BK1051" i="2"/>
  <c r="BK1036" i="2"/>
  <c r="BK1018" i="2"/>
  <c r="BK997" i="2"/>
  <c r="J987" i="2"/>
  <c r="J975" i="2"/>
  <c r="BK962" i="2"/>
  <c r="J946" i="2"/>
  <c r="J938" i="2"/>
  <c r="BK918" i="2"/>
  <c r="J905" i="2"/>
  <c r="J878" i="2"/>
  <c r="BK859" i="2"/>
  <c r="J836" i="2"/>
  <c r="J817" i="2"/>
  <c r="J758" i="2"/>
  <c r="J712" i="2"/>
  <c r="BK694" i="2"/>
  <c r="BK679" i="2"/>
  <c r="BK664" i="2"/>
  <c r="J654" i="2"/>
  <c r="J638" i="2"/>
  <c r="BK619" i="2"/>
  <c r="J610" i="2"/>
  <c r="J600" i="2"/>
  <c r="J577" i="2"/>
  <c r="J564" i="2"/>
  <c r="J543" i="2"/>
  <c r="BK529" i="2"/>
  <c r="BK507" i="2"/>
  <c r="BK491" i="2"/>
  <c r="J468" i="2"/>
  <c r="BK438" i="2"/>
  <c r="BK422" i="2"/>
  <c r="BK414" i="2"/>
  <c r="J386" i="2"/>
  <c r="J355" i="2"/>
  <c r="BK339" i="2"/>
  <c r="J331" i="2"/>
  <c r="BK318" i="2"/>
  <c r="BK304" i="2"/>
  <c r="BK294" i="2"/>
  <c r="BK288" i="2"/>
  <c r="BK269" i="2"/>
  <c r="BK251" i="2"/>
  <c r="BK241" i="2"/>
  <c r="J226" i="2"/>
  <c r="J217" i="2"/>
  <c r="BK194" i="2"/>
  <c r="J167" i="2"/>
  <c r="J152" i="2"/>
  <c r="J136" i="2"/>
  <c r="J131" i="2"/>
  <c r="BK1110" i="2"/>
  <c r="J1104" i="2"/>
  <c r="BK1095" i="2"/>
  <c r="BK1088" i="2"/>
  <c r="J1078" i="2"/>
  <c r="J1059" i="2"/>
  <c r="J1038" i="2"/>
  <c r="J1033" i="2"/>
  <c r="J1017" i="2"/>
  <c r="J1009" i="2"/>
  <c r="J998" i="2"/>
  <c r="J982" i="2"/>
  <c r="J963" i="2"/>
  <c r="BK949" i="2"/>
  <c r="J937" i="2"/>
  <c r="BK932" i="2"/>
  <c r="J927" i="2"/>
  <c r="J911" i="2"/>
  <c r="J897" i="2"/>
  <c r="J885" i="2"/>
  <c r="BK869" i="2"/>
  <c r="J848" i="2"/>
  <c r="BK840" i="2"/>
  <c r="J827" i="2"/>
  <c r="BK810" i="2"/>
  <c r="J803" i="2"/>
  <c r="J795" i="2"/>
  <c r="BK780" i="2"/>
  <c r="J773" i="2"/>
  <c r="J757" i="2"/>
  <c r="J744" i="2"/>
  <c r="BK734" i="2"/>
  <c r="BK715" i="2"/>
  <c r="BK709" i="2"/>
  <c r="BK697" i="2"/>
  <c r="J684" i="2"/>
  <c r="J664" i="2"/>
  <c r="BK655" i="2"/>
  <c r="J642" i="2"/>
  <c r="J633" i="2"/>
  <c r="J623" i="2"/>
  <c r="J608" i="2"/>
  <c r="J517" i="2"/>
  <c r="J496" i="2"/>
  <c r="J483" i="2"/>
  <c r="BK433" i="2"/>
  <c r="J424" i="2"/>
  <c r="BK406" i="2"/>
  <c r="J392" i="2"/>
  <c r="J334" i="2"/>
  <c r="BK282" i="2"/>
  <c r="J268" i="2"/>
  <c r="J260" i="2"/>
  <c r="BK243" i="2"/>
  <c r="BK225" i="2"/>
  <c r="BK204" i="2"/>
  <c r="J186" i="2"/>
  <c r="J163" i="2"/>
  <c r="BK152" i="2"/>
  <c r="BK121" i="2"/>
  <c r="J128" i="3"/>
  <c r="J147" i="3"/>
  <c r="BK141" i="3"/>
  <c r="BK134" i="3"/>
  <c r="J131" i="3"/>
  <c r="J143" i="3"/>
  <c r="J149" i="3"/>
  <c r="J132" i="3"/>
  <c r="J127" i="3"/>
  <c r="BK126" i="3"/>
  <c r="BK451" i="4"/>
  <c r="BK408" i="4"/>
  <c r="BK394" i="4"/>
  <c r="BK357" i="4"/>
  <c r="J336" i="4"/>
  <c r="J321" i="4"/>
  <c r="BK302" i="4"/>
  <c r="J275" i="4"/>
  <c r="J254" i="4"/>
  <c r="J247" i="4"/>
  <c r="BK226" i="4"/>
  <c r="BK218" i="4"/>
  <c r="BK194" i="4"/>
  <c r="J157" i="4"/>
  <c r="J142" i="4"/>
  <c r="BK119" i="4"/>
  <c r="J447" i="4"/>
  <c r="BK349" i="4"/>
  <c r="J330" i="4"/>
  <c r="J293" i="4"/>
  <c r="J276" i="4"/>
  <c r="J474" i="4"/>
  <c r="BK441" i="4"/>
  <c r="J432" i="4"/>
  <c r="J476" i="4"/>
  <c r="J475" i="4"/>
  <c r="BK473" i="4"/>
  <c r="J472" i="4"/>
  <c r="J468" i="4"/>
  <c r="J466" i="4"/>
  <c r="J457" i="4"/>
  <c r="J445" i="4"/>
  <c r="BK435" i="4"/>
  <c r="BK432" i="4"/>
  <c r="BK416" i="4"/>
  <c r="BK399" i="4"/>
  <c r="J394" i="4"/>
  <c r="J390" i="4"/>
  <c r="BK374" i="4"/>
  <c r="J345" i="4"/>
  <c r="BK311" i="4"/>
  <c r="BK267" i="4"/>
  <c r="J186" i="4"/>
  <c r="BK156" i="4"/>
  <c r="J131" i="4"/>
  <c r="BK444" i="4"/>
  <c r="J415" i="4"/>
  <c r="J410" i="4"/>
  <c r="BK422" i="4"/>
  <c r="BK361" i="4"/>
  <c r="J473" i="4"/>
  <c r="J370" i="4"/>
  <c r="J304" i="4"/>
  <c r="BK184" i="4"/>
  <c r="BK138" i="4"/>
  <c r="BK436" i="4"/>
  <c r="J396" i="4"/>
  <c r="BK286" i="4"/>
  <c r="J193" i="4"/>
  <c r="BK136" i="5"/>
  <c r="J165" i="5"/>
  <c r="BK122" i="5"/>
  <c r="J140" i="5"/>
  <c r="J142" i="6"/>
  <c r="J151" i="6"/>
  <c r="BK147" i="6"/>
  <c r="BK144" i="6"/>
  <c r="BK142" i="6"/>
  <c r="J140" i="6"/>
  <c r="J138" i="6"/>
  <c r="J134" i="6"/>
  <c r="BK132" i="6"/>
  <c r="J131" i="6"/>
  <c r="J130" i="6"/>
  <c r="J128" i="6"/>
  <c r="J127" i="6"/>
  <c r="J124" i="6"/>
  <c r="BK123" i="6"/>
  <c r="BK137" i="6"/>
  <c r="J136" i="6"/>
  <c r="BK134" i="6"/>
  <c r="J133" i="6"/>
  <c r="BK129" i="6"/>
  <c r="BK128" i="6"/>
  <c r="J126" i="6"/>
  <c r="BK121" i="6"/>
  <c r="BK146" i="6"/>
  <c r="BK138" i="6"/>
  <c r="J146" i="6"/>
  <c r="J139" i="6"/>
  <c r="J149" i="6"/>
  <c r="BK143" i="6"/>
  <c r="BK136" i="6"/>
  <c r="J129" i="6"/>
  <c r="BK119" i="6"/>
  <c r="BK150" i="6"/>
  <c r="J144" i="6"/>
  <c r="BK133" i="6"/>
  <c r="J119" i="6"/>
  <c r="BK1017" i="2"/>
  <c r="J955" i="2"/>
  <c r="J620" i="2"/>
  <c r="BK564" i="2"/>
  <c r="BK541" i="2"/>
  <c r="BK512" i="2"/>
  <c r="J487" i="2"/>
  <c r="BK470" i="2"/>
  <c r="J442" i="2"/>
  <c r="J408" i="2"/>
  <c r="BK385" i="2"/>
  <c r="BK348" i="2"/>
  <c r="BK338" i="2"/>
  <c r="J324" i="2"/>
  <c r="BK313" i="2"/>
  <c r="BK297" i="2"/>
  <c r="BK244" i="2"/>
  <c r="BK214" i="2"/>
  <c r="J190" i="2"/>
  <c r="BK168" i="2"/>
  <c r="BK142" i="2"/>
  <c r="J1096" i="2"/>
  <c r="BK1081" i="2"/>
  <c r="J1065" i="2"/>
  <c r="BK1043" i="2"/>
  <c r="J1027" i="2"/>
  <c r="J1000" i="2"/>
  <c r="BK975" i="2"/>
  <c r="BK952" i="2"/>
  <c r="J926" i="2"/>
  <c r="J903" i="2"/>
  <c r="BK885" i="2"/>
  <c r="J862" i="2"/>
  <c r="J852" i="2"/>
  <c r="BK821" i="2"/>
  <c r="J806" i="2"/>
  <c r="J793" i="2"/>
  <c r="J776" i="2"/>
  <c r="J761" i="2"/>
  <c r="J737" i="2"/>
  <c r="BK723" i="2"/>
  <c r="BK672" i="2"/>
  <c r="J637" i="2"/>
  <c r="BK621" i="2"/>
  <c r="BK613" i="2"/>
  <c r="J597" i="2"/>
  <c r="BK583" i="2"/>
  <c r="BK575" i="2"/>
  <c r="BK555" i="2"/>
  <c r="J536" i="2"/>
  <c r="BK496" i="2"/>
  <c r="BK482" i="2"/>
  <c r="BK454" i="2"/>
  <c r="BK439" i="2"/>
  <c r="BK425" i="2"/>
  <c r="BK408" i="2"/>
  <c r="BK391" i="2"/>
  <c r="BK375" i="2"/>
  <c r="J363" i="2"/>
  <c r="BK346" i="2"/>
  <c r="BK283" i="2"/>
  <c r="J259" i="2"/>
  <c r="J211" i="2"/>
  <c r="BK182" i="2"/>
  <c r="BK154" i="2"/>
  <c r="J132" i="2"/>
  <c r="BK1118" i="2"/>
  <c r="J1075" i="2"/>
  <c r="BK1067" i="2"/>
  <c r="J1050" i="2"/>
  <c r="BK1010" i="2"/>
  <c r="BK983" i="2"/>
  <c r="BK801" i="2"/>
  <c r="J782" i="2"/>
  <c r="J768" i="2"/>
  <c r="J723" i="2"/>
  <c r="BK708" i="2"/>
  <c r="J699" i="2"/>
  <c r="BK687" i="2"/>
  <c r="BK667" i="2"/>
  <c r="BK606" i="2"/>
  <c r="J541" i="2"/>
  <c r="J510" i="2"/>
  <c r="J479" i="2"/>
  <c r="BK458" i="2"/>
  <c r="J444" i="2"/>
  <c r="J429" i="2"/>
  <c r="J396" i="2"/>
  <c r="J384" i="2"/>
  <c r="J376" i="2"/>
  <c r="BK352" i="2"/>
  <c r="BK302" i="2"/>
  <c r="J285" i="2"/>
  <c r="J262" i="2"/>
  <c r="BK228" i="2"/>
  <c r="BK201" i="2"/>
  <c r="BK188" i="2"/>
  <c r="J183" i="2"/>
  <c r="BK173" i="2"/>
  <c r="J154" i="2"/>
  <c r="BK140" i="2"/>
  <c r="J278" i="2"/>
  <c r="BK265" i="2"/>
  <c r="J251" i="2"/>
  <c r="J236" i="2"/>
  <c r="BK219" i="2"/>
  <c r="J199" i="2"/>
  <c r="J180" i="2"/>
  <c r="BK153" i="2"/>
  <c r="BK135" i="2"/>
  <c r="J154" i="3"/>
  <c r="BK149" i="3"/>
  <c r="BK143" i="3"/>
  <c r="BK135" i="3"/>
  <c r="BK132" i="3"/>
  <c r="J120" i="3"/>
  <c r="J153" i="3"/>
  <c r="J137" i="3"/>
  <c r="BK122" i="3"/>
  <c r="BK138" i="3"/>
  <c r="BK119" i="3"/>
  <c r="J400" i="4"/>
  <c r="J372" i="4"/>
  <c r="BK343" i="4"/>
  <c r="BK328" i="4"/>
  <c r="J311" i="4"/>
  <c r="BK299" i="4"/>
  <c r="BK273" i="4"/>
  <c r="BK255" i="4"/>
  <c r="J246" i="4"/>
  <c r="BK234" i="4"/>
  <c r="J212" i="4"/>
  <c r="BK166" i="4"/>
  <c r="J140" i="4"/>
  <c r="J120" i="4"/>
  <c r="J446" i="4"/>
  <c r="BK369" i="4"/>
  <c r="BK336" i="4"/>
  <c r="BK304" i="4"/>
  <c r="J288" i="4"/>
  <c r="BK188" i="4"/>
  <c r="J156" i="4"/>
  <c r="J135" i="4"/>
  <c r="J471" i="4"/>
  <c r="J384" i="4"/>
  <c r="BK316" i="4"/>
  <c r="BK256" i="4"/>
  <c r="BK190" i="4"/>
  <c r="J477" i="4"/>
  <c r="BK417" i="4"/>
  <c r="J399" i="4"/>
  <c r="J326" i="4"/>
  <c r="J230" i="4"/>
  <c r="J205" i="4"/>
  <c r="J449" i="4"/>
  <c r="J412" i="4"/>
  <c r="BK367" i="4"/>
  <c r="BK440" i="4"/>
  <c r="BK330" i="4"/>
  <c r="BK275" i="4"/>
  <c r="BK146" i="4"/>
  <c r="J420" i="4"/>
  <c r="J371" i="4"/>
  <c r="J269" i="4"/>
  <c r="BK186" i="4"/>
  <c r="BK467" i="4"/>
  <c r="BK414" i="4"/>
  <c r="J456" i="4"/>
  <c r="BK449" i="4"/>
  <c r="J443" i="4"/>
  <c r="J375" i="4"/>
  <c r="BK366" i="4"/>
  <c r="J357" i="4"/>
  <c r="BK347" i="4"/>
  <c r="J343" i="4"/>
  <c r="J340" i="4"/>
  <c r="BK321" i="4"/>
  <c r="BK314" i="4"/>
  <c r="BK308" i="4"/>
  <c r="J298" i="4"/>
  <c r="J285" i="4"/>
  <c r="J283" i="4"/>
  <c r="BK279" i="4"/>
  <c r="BK270" i="4"/>
  <c r="J266" i="4"/>
  <c r="BK263" i="4"/>
  <c r="J260" i="4"/>
  <c r="J258" i="4"/>
  <c r="J255" i="4"/>
  <c r="BK253" i="4"/>
  <c r="J249" i="4"/>
  <c r="BK246" i="4"/>
  <c r="J242" i="4"/>
  <c r="BK240" i="4"/>
  <c r="BK230" i="4"/>
  <c r="J227" i="4"/>
  <c r="J224" i="4"/>
  <c r="BK198" i="4"/>
  <c r="J189" i="4"/>
  <c r="BK180" i="4"/>
  <c r="J174" i="4"/>
  <c r="J168" i="4"/>
  <c r="J149" i="4"/>
  <c r="J138" i="4"/>
  <c r="J130" i="4"/>
  <c r="BK122" i="4"/>
  <c r="J172" i="5"/>
  <c r="BK166" i="5"/>
  <c r="J158" i="5"/>
  <c r="J173" i="5"/>
  <c r="BK165" i="5"/>
  <c r="BK163" i="5"/>
  <c r="BK160" i="5"/>
  <c r="J155" i="5"/>
  <c r="BK128" i="5"/>
  <c r="J129" i="5"/>
  <c r="J175" i="5"/>
  <c r="BK171" i="5"/>
  <c r="BK170" i="5"/>
  <c r="J163" i="5"/>
  <c r="BK156" i="5"/>
  <c r="J143" i="5"/>
  <c r="J134" i="5"/>
  <c r="J170" i="5"/>
  <c r="J151" i="5"/>
  <c r="BK144" i="5"/>
  <c r="BK134" i="5"/>
  <c r="J142" i="5"/>
  <c r="BK146" i="5"/>
  <c r="BK127" i="5"/>
  <c r="BK125" i="5"/>
  <c r="BK132" i="5"/>
  <c r="BK138" i="5"/>
  <c r="J126" i="5"/>
  <c r="J122" i="6"/>
  <c r="BK148" i="6"/>
  <c r="BK1065" i="2"/>
  <c r="J1047" i="2"/>
  <c r="BK1031" i="2"/>
  <c r="J1012" i="2"/>
  <c r="J994" i="2"/>
  <c r="BK972" i="2"/>
  <c r="BK957" i="2"/>
  <c r="J941" i="2"/>
  <c r="J909" i="2"/>
  <c r="J864" i="2"/>
  <c r="J855" i="2"/>
  <c r="BK836" i="2"/>
  <c r="J822" i="2"/>
  <c r="J807" i="2"/>
  <c r="BK788" i="2"/>
  <c r="J762" i="2"/>
  <c r="BK751" i="2"/>
  <c r="BK744" i="2"/>
  <c r="J720" i="2"/>
  <c r="BK702" i="2"/>
  <c r="BK681" i="2"/>
  <c r="BK675" i="2"/>
  <c r="J643" i="2"/>
  <c r="J626" i="2"/>
  <c r="J596" i="2"/>
  <c r="J565" i="2"/>
  <c r="BK543" i="2"/>
  <c r="J528" i="2"/>
  <c r="BK517" i="2"/>
  <c r="J513" i="2"/>
  <c r="J498" i="2"/>
  <c r="BK483" i="2"/>
  <c r="J471" i="2"/>
  <c r="BK462" i="2"/>
  <c r="BK448" i="2"/>
  <c r="J432" i="2"/>
  <c r="J411" i="2"/>
  <c r="BK396" i="2"/>
  <c r="J375" i="2"/>
  <c r="J361" i="2"/>
  <c r="BK343" i="2"/>
  <c r="J333" i="2"/>
  <c r="J328" i="2"/>
  <c r="J319" i="2"/>
  <c r="BK315" i="2"/>
  <c r="J309" i="2"/>
  <c r="BK299" i="2"/>
  <c r="BK286" i="2"/>
  <c r="J277" i="2"/>
  <c r="BK259" i="2"/>
  <c r="BK252" i="2"/>
  <c r="J231" i="2"/>
  <c r="J194" i="2"/>
  <c r="J169" i="2"/>
  <c r="BK159" i="2"/>
  <c r="BK1112" i="2"/>
  <c r="J1095" i="2"/>
  <c r="BK1076" i="2"/>
  <c r="BK1055" i="2"/>
  <c r="J1042" i="2"/>
  <c r="BK1029" i="2"/>
  <c r="BK1023" i="2"/>
  <c r="J991" i="2"/>
  <c r="BK976" i="2"/>
  <c r="J964" i="2"/>
  <c r="J949" i="2"/>
  <c r="J923" i="2"/>
  <c r="BK906" i="2"/>
  <c r="J886" i="2"/>
  <c r="BK866" i="2"/>
  <c r="BK850" i="2"/>
  <c r="BK819" i="2"/>
  <c r="J811" i="2"/>
  <c r="J802" i="2"/>
  <c r="BK791" i="2"/>
  <c r="J770" i="2"/>
  <c r="J767" i="2"/>
  <c r="J736" i="2"/>
  <c r="BK652" i="2"/>
  <c r="J615" i="2"/>
  <c r="BK593" i="2"/>
  <c r="J579" i="2"/>
  <c r="J502" i="2"/>
  <c r="J473" i="2"/>
  <c r="BK445" i="2"/>
  <c r="BK413" i="2"/>
  <c r="BK372" i="2"/>
  <c r="BK354" i="2"/>
  <c r="J282" i="2"/>
  <c r="J187" i="2"/>
  <c r="J138" i="2"/>
  <c r="BK1114" i="2"/>
  <c r="J1053" i="2"/>
  <c r="BK1009" i="2"/>
  <c r="J966" i="2"/>
  <c r="BK921" i="2"/>
  <c r="J899" i="2"/>
  <c r="BK870" i="2"/>
  <c r="BK825" i="2"/>
  <c r="J784" i="2"/>
  <c r="BK737" i="2"/>
  <c r="BK684" i="2"/>
  <c r="BK631" i="2"/>
  <c r="J539" i="2"/>
  <c r="J472" i="2"/>
  <c r="BK420" i="2"/>
  <c r="BK393" i="2"/>
  <c r="BK361" i="2"/>
  <c r="BK309" i="2"/>
  <c r="BK255" i="2"/>
  <c r="BK184" i="2"/>
  <c r="J122" i="2"/>
  <c r="J1107" i="2"/>
  <c r="BK1071" i="2"/>
  <c r="BK1038" i="2"/>
  <c r="BK1006" i="2"/>
  <c r="J960" i="2"/>
  <c r="BK912" i="2"/>
  <c r="J865" i="2"/>
  <c r="BK827" i="2"/>
  <c r="J732" i="2"/>
  <c r="BK693" i="2"/>
  <c r="BK658" i="2"/>
  <c r="BK634" i="2"/>
  <c r="J587" i="2"/>
  <c r="BK567" i="2"/>
  <c r="BK524" i="2"/>
  <c r="J480" i="2"/>
  <c r="BK453" i="2"/>
  <c r="J419" i="2"/>
  <c r="BK365" i="2"/>
  <c r="J338" i="2"/>
  <c r="BK320" i="2"/>
  <c r="BK301" i="2"/>
  <c r="J266" i="2"/>
  <c r="BK247" i="2"/>
  <c r="BK233" i="2"/>
  <c r="BK221" i="2"/>
  <c r="J214" i="2"/>
  <c r="BK203" i="2"/>
  <c r="BK193" i="2"/>
  <c r="J175" i="2"/>
  <c r="J157" i="2"/>
  <c r="J135" i="2"/>
  <c r="BK217" i="4"/>
  <c r="BK172" i="4"/>
  <c r="BK154" i="4"/>
  <c r="BK139" i="4"/>
  <c r="BK462" i="4"/>
  <c r="J429" i="4"/>
  <c r="J352" i="4"/>
  <c r="BK333" i="4"/>
  <c r="J292" i="4"/>
  <c r="J274" i="4"/>
  <c r="BK178" i="4"/>
  <c r="J148" i="4"/>
  <c r="J125" i="4"/>
  <c r="BK387" i="4"/>
  <c r="J398" i="4"/>
  <c r="J355" i="4"/>
  <c r="BK258" i="4"/>
  <c r="J170" i="4"/>
  <c r="J478" i="4"/>
  <c r="J439" i="4"/>
  <c r="BK398" i="4"/>
  <c r="J302" i="4"/>
  <c r="J237" i="4"/>
  <c r="BK212" i="4"/>
  <c r="BK158" i="4"/>
  <c r="J440" i="4"/>
  <c r="J386" i="4"/>
  <c r="BK365" i="4"/>
  <c r="J465" i="4"/>
  <c r="BK319" i="4"/>
  <c r="BK289" i="4"/>
  <c r="J173" i="4"/>
  <c r="J143" i="4"/>
  <c r="BK474" i="4"/>
  <c r="BK411" i="4"/>
  <c r="BK380" i="4"/>
  <c r="BK213" i="4"/>
  <c r="BK191" i="4"/>
  <c r="BK468" i="4"/>
  <c r="BK378" i="4"/>
  <c r="BK359" i="4"/>
  <c r="J328" i="4"/>
  <c r="J305" i="4"/>
  <c r="J282" i="4"/>
  <c r="BK257" i="4"/>
  <c r="J244" i="4"/>
  <c r="BK232" i="4"/>
  <c r="J219" i="4"/>
  <c r="BK193" i="4"/>
  <c r="J171" i="4"/>
  <c r="BK140" i="4"/>
  <c r="BK173" i="5"/>
  <c r="J169" i="5"/>
  <c r="BK133" i="5"/>
  <c r="BK168" i="5"/>
  <c r="BK157" i="5"/>
  <c r="BK119" i="5"/>
  <c r="J138" i="5"/>
  <c r="J152" i="5"/>
  <c r="J119" i="5"/>
  <c r="BK121" i="5"/>
  <c r="J125" i="6"/>
  <c r="J147" i="6"/>
  <c r="J1068" i="2"/>
  <c r="J1054" i="2"/>
  <c r="J1041" i="2"/>
  <c r="J1016" i="2"/>
  <c r="J1003" i="2"/>
  <c r="BK988" i="2"/>
  <c r="J962" i="2"/>
  <c r="BK944" i="2"/>
  <c r="BK928" i="2"/>
  <c r="BK897" i="2"/>
  <c r="J876" i="2"/>
  <c r="BK862" i="2"/>
  <c r="J850" i="2"/>
  <c r="J832" i="2"/>
  <c r="J815" i="2"/>
  <c r="BK796" i="2"/>
  <c r="BK785" i="2"/>
  <c r="BK774" i="2"/>
  <c r="BK755" i="2"/>
  <c r="BK746" i="2"/>
  <c r="J734" i="2"/>
  <c r="BK711" i="2"/>
  <c r="J700" i="2"/>
  <c r="BK685" i="2"/>
  <c r="J679" i="2"/>
  <c r="BK673" i="2"/>
  <c r="J656" i="2"/>
  <c r="BK630" i="2"/>
  <c r="BK605" i="2"/>
  <c r="J582" i="2"/>
  <c r="J561" i="2"/>
  <c r="J559" i="2"/>
  <c r="BK549" i="2"/>
  <c r="BK535" i="2"/>
  <c r="BK527" i="2"/>
  <c r="J520" i="2"/>
  <c r="BK508" i="2"/>
  <c r="J497" i="2"/>
  <c r="J482" i="2"/>
  <c r="BK473" i="2"/>
  <c r="BK463" i="2"/>
  <c r="BK452" i="2"/>
  <c r="BK437" i="2"/>
  <c r="BK418" i="2"/>
  <c r="J410" i="2"/>
  <c r="J404" i="2"/>
  <c r="J390" i="2"/>
  <c r="J381" i="2"/>
  <c r="BK364" i="2"/>
  <c r="J341" i="2"/>
  <c r="BK262" i="2"/>
  <c r="BK238" i="2"/>
  <c r="BK207" i="2"/>
  <c r="BK178" i="2"/>
  <c r="BK163" i="2"/>
  <c r="BK151" i="2"/>
  <c r="BK123" i="2"/>
  <c r="BK1101" i="2"/>
  <c r="BK1084" i="2"/>
  <c r="BK1077" i="2"/>
  <c r="J1067" i="2"/>
  <c r="BK1041" i="2"/>
  <c r="J1032" i="2"/>
  <c r="BK1022" i="2"/>
  <c r="J986" i="2"/>
  <c r="J979" i="2"/>
  <c r="J972" i="2"/>
  <c r="BK960" i="2"/>
  <c r="J950" i="2"/>
  <c r="J924" i="2"/>
  <c r="J913" i="2"/>
  <c r="BK905" i="2"/>
  <c r="J889" i="2"/>
  <c r="BK856" i="2"/>
  <c r="BK846" i="2"/>
  <c r="J826" i="2"/>
  <c r="BK792" i="2"/>
  <c r="BK752" i="2"/>
  <c r="J735" i="2"/>
  <c r="J716" i="2"/>
  <c r="BK638" i="2"/>
  <c r="BK622" i="2"/>
  <c r="J604" i="2"/>
  <c r="BK578" i="2"/>
  <c r="J173" i="2"/>
  <c r="J126" i="2"/>
  <c r="BK1080" i="2"/>
  <c r="BK1054" i="2"/>
  <c r="BK1028" i="2"/>
  <c r="BK1016" i="2"/>
  <c r="BK994" i="2"/>
  <c r="BK974" i="2"/>
  <c r="BK920" i="2"/>
  <c r="BK902" i="2"/>
  <c r="BK891" i="2"/>
  <c r="BK853" i="2"/>
  <c r="J820" i="2"/>
  <c r="J796" i="2"/>
  <c r="BK776" i="2"/>
  <c r="BK750" i="2"/>
  <c r="J705" i="2"/>
  <c r="J674" i="2"/>
  <c r="BK607" i="2"/>
  <c r="J551" i="2"/>
  <c r="BK521" i="2"/>
  <c r="J460" i="2"/>
  <c r="BK428" i="2"/>
  <c r="BK378" i="2"/>
  <c r="BK359" i="2"/>
  <c r="J336" i="2"/>
  <c r="BK258" i="2"/>
  <c r="BK227" i="2"/>
  <c r="J185" i="2"/>
  <c r="BK170" i="2"/>
  <c r="BK143" i="2"/>
  <c r="BK1116" i="2"/>
  <c r="J1101" i="2"/>
  <c r="J1083" i="2"/>
  <c r="J1052" i="2"/>
  <c r="J660" i="2"/>
  <c r="BK648" i="2"/>
  <c r="BK626" i="2"/>
  <c r="BK586" i="2"/>
  <c r="BK565" i="2"/>
  <c r="J545" i="2"/>
  <c r="J488" i="2"/>
  <c r="BK459" i="2"/>
  <c r="J420" i="2"/>
  <c r="J393" i="2"/>
  <c r="BK362" i="2"/>
  <c r="BK333" i="2"/>
  <c r="BK319" i="2"/>
  <c r="J303" i="2"/>
  <c r="BK290" i="2"/>
  <c r="J272" i="2"/>
  <c r="J252" i="2"/>
  <c r="J238" i="2"/>
  <c r="BK1107" i="2"/>
  <c r="J1100" i="2"/>
  <c r="BK1092" i="2"/>
  <c r="BK1087" i="2"/>
  <c r="BK1068" i="2"/>
  <c r="BK1058" i="2"/>
  <c r="J1037" i="2"/>
  <c r="J1022" i="2"/>
  <c r="J1011" i="2"/>
  <c r="J1005" i="2"/>
  <c r="BK978" i="2"/>
  <c r="J967" i="2"/>
  <c r="BK953" i="2"/>
  <c r="BK942" i="2"/>
  <c r="BK936" i="2"/>
  <c r="J925" i="2"/>
  <c r="J906" i="2"/>
  <c r="J887" i="2"/>
  <c r="BK878" i="2"/>
  <c r="J858" i="2"/>
  <c r="J842" i="2"/>
  <c r="J816" i="2"/>
  <c r="BK807" i="2"/>
  <c r="BK790" i="2"/>
  <c r="J781" i="2"/>
  <c r="BK769" i="2"/>
  <c r="J756" i="2"/>
  <c r="BK740" i="2"/>
  <c r="BK735" i="2"/>
  <c r="BK729" i="2"/>
  <c r="BK724" i="2"/>
  <c r="BK712" i="2"/>
  <c r="BK705" i="2"/>
  <c r="J694" i="2"/>
  <c r="BK680" i="2"/>
  <c r="BK660" i="2"/>
  <c r="BK653" i="2"/>
  <c r="J644" i="2"/>
  <c r="J635" i="2"/>
  <c r="BK610" i="2"/>
  <c r="BK595" i="2"/>
  <c r="BK591" i="2"/>
  <c r="BK587" i="2"/>
  <c r="BK580" i="2"/>
  <c r="BK573" i="2"/>
  <c r="BK556" i="2"/>
  <c r="BK540" i="2"/>
  <c r="BK533" i="2"/>
  <c r="J521" i="2"/>
  <c r="BK516" i="2"/>
  <c r="BK497" i="2"/>
  <c r="J489" i="2"/>
  <c r="BK471" i="2"/>
  <c r="BK442" i="2"/>
  <c r="BK419" i="2"/>
  <c r="J394" i="2"/>
  <c r="J367" i="2"/>
  <c r="BK317" i="2"/>
  <c r="BK280" i="2"/>
  <c r="J274" i="2"/>
  <c r="J264" i="2"/>
  <c r="BK242" i="2"/>
  <c r="BK230" i="2"/>
  <c r="J223" i="2"/>
  <c r="J203" i="2"/>
  <c r="J191" i="2"/>
  <c r="J178" i="2"/>
  <c r="BK164" i="2"/>
  <c r="J151" i="2"/>
  <c r="J137" i="2"/>
  <c r="BK126" i="2"/>
  <c r="J144" i="3"/>
  <c r="BK151" i="3"/>
  <c r="BK148" i="3"/>
  <c r="BK140" i="3"/>
  <c r="J133" i="3"/>
  <c r="J129" i="3"/>
  <c r="J122" i="3"/>
  <c r="BK154" i="3"/>
  <c r="BK145" i="3"/>
  <c r="J135" i="3"/>
  <c r="BK123" i="3"/>
  <c r="BK131" i="3"/>
  <c r="J126" i="3"/>
  <c r="BK464" i="4"/>
  <c r="BK402" i="4"/>
  <c r="BK393" i="4"/>
  <c r="BK356" i="4"/>
  <c r="J331" i="4"/>
  <c r="J314" i="4"/>
  <c r="BK301" i="4"/>
  <c r="J280" i="4"/>
  <c r="J271" i="4"/>
  <c r="BK251" i="4"/>
  <c r="BK243" i="4"/>
  <c r="BK239" i="4"/>
  <c r="BK221" i="4"/>
  <c r="BK209" i="4"/>
  <c r="J178" i="4"/>
  <c r="J153" i="4"/>
  <c r="J134" i="4"/>
  <c r="J464" i="4"/>
  <c r="BK420" i="4"/>
  <c r="J364" i="4"/>
  <c r="BK341" i="4"/>
  <c r="BK318" i="4"/>
  <c r="BK290" i="4"/>
  <c r="BK285" i="4"/>
  <c r="J184" i="4"/>
  <c r="J172" i="4"/>
  <c r="BK151" i="4"/>
  <c r="J132" i="4"/>
  <c r="BK280" i="4"/>
  <c r="BK245" i="4"/>
  <c r="J195" i="4"/>
  <c r="J152" i="4"/>
  <c r="BK453" i="4"/>
  <c r="BK403" i="4"/>
  <c r="BK355" i="4"/>
  <c r="J229" i="4"/>
  <c r="BK150" i="4"/>
  <c r="J441" i="4"/>
  <c r="BK407" i="4"/>
  <c r="BK372" i="4"/>
  <c r="BK478" i="4"/>
  <c r="BK350" i="4"/>
  <c r="J278" i="4"/>
  <c r="J210" i="4"/>
  <c r="BK162" i="4"/>
  <c r="J122" i="4"/>
  <c r="J431" i="4"/>
  <c r="BK382" i="4"/>
  <c r="J299" i="4"/>
  <c r="J209" i="4"/>
  <c r="J154" i="5"/>
  <c r="J124" i="5"/>
  <c r="J121" i="5"/>
  <c r="J127" i="5"/>
  <c r="BK1001" i="2"/>
  <c r="BK951" i="2"/>
  <c r="J893" i="2"/>
  <c r="J860" i="2"/>
  <c r="BK793" i="2"/>
  <c r="BK757" i="2"/>
  <c r="BK745" i="2"/>
  <c r="J714" i="2"/>
  <c r="J690" i="2"/>
  <c r="J645" i="2"/>
  <c r="BK588" i="2"/>
  <c r="BK563" i="2"/>
  <c r="J533" i="2"/>
  <c r="BK311" i="2"/>
  <c r="J293" i="2"/>
  <c r="BK267" i="2"/>
  <c r="J255" i="2"/>
  <c r="J237" i="2"/>
  <c r="J216" i="2"/>
  <c r="BK191" i="2"/>
  <c r="BK166" i="2"/>
  <c r="J155" i="2"/>
  <c r="J1117" i="2"/>
  <c r="J1090" i="2"/>
  <c r="J1069" i="2"/>
  <c r="BK1045" i="2"/>
  <c r="J1031" i="2"/>
  <c r="BK1011" i="2"/>
  <c r="BK980" i="2"/>
  <c r="J957" i="2"/>
  <c r="J932" i="2"/>
  <c r="BK909" i="2"/>
  <c r="BK904" i="2"/>
  <c r="J883" i="2"/>
  <c r="BK858" i="2"/>
  <c r="J837" i="2"/>
  <c r="BK816" i="2"/>
  <c r="J797" i="2"/>
  <c r="BK777" i="2"/>
  <c r="BK763" i="2"/>
  <c r="BK733" i="2"/>
  <c r="J683" i="2"/>
  <c r="J671" i="2"/>
  <c r="BK629" i="2"/>
  <c r="BK616" i="2"/>
  <c r="J598" i="2"/>
  <c r="BK589" i="2"/>
  <c r="BK574" i="2"/>
  <c r="BK539" i="2"/>
  <c r="J500" i="2"/>
  <c r="BK485" i="2"/>
  <c r="BK476" i="2"/>
  <c r="J448" i="2"/>
  <c r="J441" i="2"/>
  <c r="J430" i="2"/>
  <c r="BK412" i="2"/>
  <c r="J388" i="2"/>
  <c r="BK381" i="2"/>
  <c r="J365" i="2"/>
  <c r="BK347" i="2"/>
  <c r="BK292" i="2"/>
  <c r="BK256" i="2"/>
  <c r="BK215" i="2"/>
  <c r="BK185" i="2"/>
  <c r="J160" i="2"/>
  <c r="J130" i="2"/>
  <c r="BK663" i="2"/>
  <c r="BK645" i="2"/>
  <c r="J632" i="2"/>
  <c r="BK603" i="2"/>
  <c r="J578" i="2"/>
  <c r="J558" i="2"/>
  <c r="J524" i="2"/>
  <c r="BK503" i="2"/>
  <c r="BK456" i="2"/>
  <c r="BK373" i="2"/>
  <c r="J310" i="2"/>
  <c r="BK273" i="2"/>
  <c r="J257" i="2"/>
  <c r="BK226" i="2"/>
  <c r="J202" i="2"/>
  <c r="J165" i="2"/>
  <c r="BK136" i="2"/>
  <c r="BK153" i="3"/>
  <c r="J146" i="3"/>
  <c r="BK136" i="3"/>
  <c r="J124" i="3"/>
  <c r="J140" i="3"/>
  <c r="J125" i="3"/>
  <c r="J119" i="3"/>
  <c r="BK322" i="4"/>
  <c r="J179" i="4"/>
  <c r="BK475" i="4"/>
  <c r="BK442" i="4"/>
  <c r="BK421" i="4"/>
  <c r="J381" i="4"/>
  <c r="BK371" i="4"/>
  <c r="BK324" i="4"/>
  <c r="BK284" i="4"/>
  <c r="J196" i="4"/>
  <c r="BK175" i="4"/>
  <c r="J162" i="4"/>
  <c r="BK136" i="4"/>
  <c r="BK118" i="4"/>
  <c r="J451" i="4"/>
  <c r="BK428" i="4"/>
  <c r="J411" i="4"/>
  <c r="J462" i="4"/>
  <c r="J377" i="4"/>
  <c r="J358" i="4"/>
  <c r="J325" i="4"/>
  <c r="BK265" i="4"/>
  <c r="BK259" i="4"/>
  <c r="BK241" i="4"/>
  <c r="J217" i="4"/>
  <c r="J207" i="4"/>
  <c r="J165" i="4"/>
  <c r="BK127" i="4"/>
  <c r="BK480" i="4"/>
  <c r="BK463" i="4"/>
  <c r="J459" i="4"/>
  <c r="J296" i="4"/>
  <c r="J233" i="4"/>
  <c r="J221" i="4"/>
  <c r="J208" i="4"/>
  <c r="J201" i="4"/>
  <c r="BK157" i="4"/>
  <c r="J119" i="4"/>
  <c r="BK448" i="4"/>
  <c r="BK425" i="4"/>
  <c r="BK383" i="4"/>
  <c r="J373" i="4"/>
  <c r="BK354" i="4"/>
  <c r="BK479" i="4"/>
  <c r="BK466" i="4"/>
  <c r="BK352" i="4"/>
  <c r="J335" i="4"/>
  <c r="J312" i="4"/>
  <c r="BK298" i="4"/>
  <c r="J273" i="4"/>
  <c r="BK189" i="4"/>
  <c r="J158" i="4"/>
  <c r="J139" i="4"/>
  <c r="J127" i="4"/>
  <c r="J458" i="4"/>
  <c r="BK434" i="4"/>
  <c r="J413" i="4"/>
  <c r="BK391" i="4"/>
  <c r="BK362" i="4"/>
  <c r="BK317" i="4"/>
  <c r="J236" i="4"/>
  <c r="BK216" i="4"/>
  <c r="J161" i="4"/>
  <c r="J369" i="4"/>
  <c r="J354" i="4"/>
  <c r="J322" i="4"/>
  <c r="J310" i="4"/>
  <c r="J287" i="4"/>
  <c r="BK271" i="4"/>
  <c r="BK261" i="4"/>
  <c r="BK252" i="4"/>
  <c r="BK237" i="4"/>
  <c r="BK205" i="4"/>
  <c r="BK177" i="4"/>
  <c r="BK144" i="4"/>
  <c r="J171" i="5"/>
  <c r="J174" i="5"/>
  <c r="BK162" i="5"/>
  <c r="J125" i="5"/>
  <c r="BK174" i="5"/>
  <c r="BK167" i="5"/>
  <c r="J147" i="5"/>
  <c r="BK149" i="5"/>
  <c r="BK150" i="5"/>
  <c r="J141" i="5"/>
  <c r="J137" i="6"/>
  <c r="BK127" i="6"/>
  <c r="J150" i="6"/>
  <c r="BK1113" i="2"/>
  <c r="BK1044" i="2"/>
  <c r="BK1019" i="2"/>
  <c r="J1002" i="2"/>
  <c r="J992" i="2"/>
  <c r="J956" i="2"/>
  <c r="BK939" i="2"/>
  <c r="BK914" i="2"/>
  <c r="J884" i="2"/>
  <c r="BK867" i="2"/>
  <c r="J851" i="2"/>
  <c r="BK833" i="2"/>
  <c r="J809" i="2"/>
  <c r="J792" i="2"/>
  <c r="BK778" i="2"/>
  <c r="BK760" i="2"/>
  <c r="J748" i="2"/>
  <c r="J741" i="2"/>
  <c r="J733" i="2"/>
  <c r="J706" i="2"/>
  <c r="BK689" i="2"/>
  <c r="BK678" i="2"/>
  <c r="J652" i="2"/>
  <c r="BK510" i="2"/>
  <c r="J492" i="2"/>
  <c r="BK478" i="2"/>
  <c r="J469" i="2"/>
  <c r="J454" i="2"/>
  <c r="J440" i="2"/>
  <c r="BK426" i="2"/>
  <c r="J405" i="2"/>
  <c r="BK388" i="2"/>
  <c r="J372" i="2"/>
  <c r="J353" i="2"/>
  <c r="J342" i="2"/>
  <c r="BK334" i="2"/>
  <c r="J330" i="2"/>
  <c r="J322" i="2"/>
  <c r="J317" i="2"/>
  <c r="BK310" i="2"/>
  <c r="J301" i="2"/>
  <c r="BK295" i="2"/>
  <c r="J280" i="2"/>
  <c r="J241" i="2"/>
  <c r="BK212" i="2"/>
  <c r="J181" i="2"/>
  <c r="BK167" i="2"/>
  <c r="J133" i="2"/>
  <c r="BK1100" i="2"/>
  <c r="BK1086" i="2"/>
  <c r="BK1075" i="2"/>
  <c r="J1056" i="2"/>
  <c r="J1039" i="2"/>
  <c r="BK1003" i="2"/>
  <c r="J983" i="2"/>
  <c r="J973" i="2"/>
  <c r="BK956" i="2"/>
  <c r="J929" i="2"/>
  <c r="J916" i="2"/>
  <c r="J890" i="2"/>
  <c r="BK876" i="2"/>
  <c r="BK749" i="2"/>
  <c r="BK728" i="2"/>
  <c r="BK718" i="2"/>
  <c r="J640" i="2"/>
  <c r="BK623" i="2"/>
  <c r="J612" i="2"/>
  <c r="J455" i="2"/>
  <c r="BK446" i="2"/>
  <c r="J421" i="2"/>
  <c r="BK409" i="2"/>
  <c r="BK383" i="2"/>
  <c r="J369" i="2"/>
  <c r="BK360" i="2"/>
  <c r="J344" i="2"/>
  <c r="J275" i="2"/>
  <c r="J228" i="2"/>
  <c r="BK202" i="2"/>
  <c r="BK174" i="2"/>
  <c r="BK155" i="2"/>
  <c r="BK134" i="2"/>
  <c r="J1114" i="2"/>
  <c r="BK1074" i="2"/>
  <c r="J1062" i="2"/>
  <c r="BK1037" i="2"/>
  <c r="BK1014" i="2"/>
  <c r="BK996" i="2"/>
  <c r="J985" i="2"/>
  <c r="J953" i="2"/>
  <c r="J930" i="2"/>
  <c r="J908" i="2"/>
  <c r="BK889" i="2"/>
  <c r="J867" i="2"/>
  <c r="J844" i="2"/>
  <c r="BK813" i="2"/>
  <c r="J783" i="2"/>
  <c r="J766" i="2"/>
  <c r="BK741" i="2"/>
  <c r="J715" i="2"/>
  <c r="BK700" i="2"/>
  <c r="J689" i="2"/>
  <c r="BK671" i="2"/>
  <c r="J650" i="2"/>
  <c r="BK584" i="2"/>
  <c r="BK547" i="2"/>
  <c r="BK522" i="2"/>
  <c r="BK488" i="2"/>
  <c r="J467" i="2"/>
  <c r="BK455" i="2"/>
  <c r="J436" i="2"/>
  <c r="BK400" i="2"/>
  <c r="J383" i="2"/>
  <c r="BK369" i="2"/>
  <c r="J357" i="2"/>
  <c r="BK328" i="2"/>
  <c r="J289" i="2"/>
  <c r="BK266" i="2"/>
  <c r="BK237" i="2"/>
  <c r="BK218" i="2"/>
  <c r="J206" i="2"/>
  <c r="J195" i="2"/>
  <c r="BK175" i="2"/>
  <c r="J164" i="2"/>
  <c r="J153" i="2"/>
  <c r="J125" i="2"/>
  <c r="BK1115" i="2"/>
  <c r="J1105" i="2"/>
  <c r="J1089" i="2"/>
  <c r="J1061" i="2"/>
  <c r="BK1042" i="2"/>
  <c r="J1029" i="2"/>
  <c r="BK999" i="2"/>
  <c r="BK977" i="2"/>
  <c r="BK965" i="2"/>
  <c r="J944" i="2"/>
  <c r="J936" i="2"/>
  <c r="BK911" i="2"/>
  <c r="J881" i="2"/>
  <c r="BK868" i="2"/>
  <c r="BK841" i="2"/>
  <c r="J833" i="2"/>
  <c r="J786" i="2"/>
  <c r="J718" i="2"/>
  <c r="J697" i="2"/>
  <c r="J681" i="2"/>
  <c r="BK662" i="2"/>
  <c r="J653" i="2"/>
  <c r="BK642" i="2"/>
  <c r="J621" i="2"/>
  <c r="BK612" i="2"/>
  <c r="BK602" i="2"/>
  <c r="BK579" i="2"/>
  <c r="BK569" i="2"/>
  <c r="BK561" i="2"/>
  <c r="J544" i="2"/>
  <c r="J527" i="2"/>
  <c r="J512" i="2"/>
  <c r="J501" i="2"/>
  <c r="BK472" i="2"/>
  <c r="J457" i="2"/>
  <c r="J426" i="2"/>
  <c r="J402" i="2"/>
  <c r="BK384" i="2"/>
  <c r="J364" i="2"/>
  <c r="J354" i="2"/>
  <c r="BK337" i="2"/>
  <c r="J329" i="2"/>
  <c r="BK321" i="2"/>
  <c r="J308" i="2"/>
  <c r="J299" i="2"/>
  <c r="BK289" i="2"/>
  <c r="BK264" i="2"/>
  <c r="BK245" i="2"/>
  <c r="J229" i="2"/>
  <c r="J215" i="2"/>
  <c r="J201" i="2"/>
  <c r="J162" i="2"/>
  <c r="BK124" i="2"/>
  <c r="BK1098" i="2"/>
  <c r="J1084" i="2"/>
  <c r="J1040" i="2"/>
  <c r="J1026" i="2"/>
  <c r="BK1008" i="2"/>
  <c r="J971" i="2"/>
  <c r="J943" i="2"/>
  <c r="J928" i="2"/>
  <c r="BK898" i="2"/>
  <c r="BK872" i="2"/>
  <c r="BK838" i="2"/>
  <c r="BK820" i="2"/>
  <c r="J789" i="2"/>
  <c r="J763" i="2"/>
  <c r="J738" i="2"/>
  <c r="J710" i="2"/>
  <c r="J687" i="2"/>
  <c r="J646" i="2"/>
  <c r="J627" i="2"/>
  <c r="BK604" i="2"/>
  <c r="J576" i="2"/>
  <c r="BK551" i="2"/>
  <c r="BK526" i="2"/>
  <c r="BK493" i="2"/>
  <c r="BK444" i="2"/>
  <c r="J397" i="2"/>
  <c r="BK344" i="2"/>
  <c r="BK152" i="3"/>
  <c r="J141" i="3"/>
  <c r="BK446" i="4"/>
  <c r="BK381" i="4"/>
  <c r="BK326" i="4"/>
  <c r="BK281" i="4"/>
  <c r="BK249" i="4"/>
  <c r="J223" i="4"/>
  <c r="BK181" i="4"/>
  <c r="J136" i="4"/>
  <c r="BK397" i="4"/>
  <c r="BK335" i="4"/>
  <c r="J308" i="4"/>
  <c r="J181" i="4"/>
  <c r="BK121" i="4"/>
  <c r="J453" i="4"/>
  <c r="J402" i="4"/>
  <c r="BK385" i="4"/>
  <c r="BK373" i="4"/>
  <c r="J339" i="4"/>
  <c r="J291" i="4"/>
  <c r="J239" i="4"/>
  <c r="BK176" i="4"/>
  <c r="BK167" i="4"/>
  <c r="BK160" i="4"/>
  <c r="BK133" i="4"/>
  <c r="J123" i="4"/>
  <c r="BK455" i="4"/>
  <c r="J426" i="4"/>
  <c r="BK388" i="4"/>
  <c r="J435" i="4"/>
  <c r="BK389" i="4"/>
  <c r="J361" i="4"/>
  <c r="BK339" i="4"/>
  <c r="J318" i="4"/>
  <c r="J267" i="4"/>
  <c r="J261" i="4"/>
  <c r="BK247" i="4"/>
  <c r="BK222" i="4"/>
  <c r="J215" i="4"/>
  <c r="J206" i="4"/>
  <c r="BK169" i="4"/>
  <c r="BK142" i="4"/>
  <c r="J124" i="4"/>
  <c r="J479" i="4"/>
  <c r="BK460" i="4"/>
  <c r="BK452" i="4"/>
  <c r="J425" i="4"/>
  <c r="J406" i="4"/>
  <c r="J401" i="4"/>
  <c r="BK360" i="4"/>
  <c r="BK345" i="4"/>
  <c r="J306" i="4"/>
  <c r="J234" i="4"/>
  <c r="BK219" i="4"/>
  <c r="J204" i="4"/>
  <c r="J200" i="4"/>
  <c r="J144" i="4"/>
  <c r="J430" i="4"/>
  <c r="J417" i="4"/>
  <c r="J374" i="4"/>
  <c r="BK364" i="4"/>
  <c r="BK353" i="4"/>
  <c r="J467" i="4"/>
  <c r="BK405" i="4"/>
  <c r="J338" i="4"/>
  <c r="BK315" i="4"/>
  <c r="BK274" i="4"/>
  <c r="J198" i="4"/>
  <c r="BK168" i="4"/>
  <c r="J151" i="4"/>
  <c r="BK132" i="4"/>
  <c r="J121" i="4"/>
  <c r="BK470" i="4"/>
  <c r="J437" i="4"/>
  <c r="BK415" i="4"/>
  <c r="J392" i="4"/>
  <c r="BK370" i="4"/>
  <c r="BK295" i="4"/>
  <c r="J235" i="4"/>
  <c r="BK201" i="4"/>
  <c r="BK135" i="5"/>
  <c r="BK151" i="5"/>
  <c r="J148" i="5"/>
  <c r="J120" i="5"/>
  <c r="J132" i="5"/>
  <c r="BK135" i="6"/>
  <c r="F36" i="6" l="1"/>
  <c r="BC99" i="1" s="1"/>
  <c r="F35" i="6"/>
  <c r="BB99" i="1" s="1"/>
  <c r="F37" i="2"/>
  <c r="BD95" i="1" s="1"/>
  <c r="J34" i="2"/>
  <c r="F35" i="2"/>
  <c r="F34" i="2"/>
  <c r="BA95" i="1" s="1"/>
  <c r="T118" i="5"/>
  <c r="T117" i="5" s="1"/>
  <c r="R120" i="2"/>
  <c r="R119" i="2" s="1"/>
  <c r="R118" i="2" s="1"/>
  <c r="R116" i="4"/>
  <c r="BK120" i="2"/>
  <c r="J120" i="2" s="1"/>
  <c r="J98" i="2" s="1"/>
  <c r="R118" i="3"/>
  <c r="R117" i="3" s="1"/>
  <c r="T116" i="4"/>
  <c r="P118" i="5"/>
  <c r="P117" i="5" s="1"/>
  <c r="AU98" i="1" s="1"/>
  <c r="T118" i="3"/>
  <c r="T117" i="3" s="1"/>
  <c r="BK118" i="5"/>
  <c r="BK117" i="5" s="1"/>
  <c r="J117" i="5" s="1"/>
  <c r="J96" i="5" s="1"/>
  <c r="BK116" i="4"/>
  <c r="J116" i="4" s="1"/>
  <c r="R118" i="5"/>
  <c r="R117" i="5" s="1"/>
  <c r="BK118" i="3"/>
  <c r="J118" i="3" s="1"/>
  <c r="J97" i="3" s="1"/>
  <c r="P116" i="4"/>
  <c r="AU97" i="1" s="1"/>
  <c r="P118" i="6"/>
  <c r="P117" i="6" s="1"/>
  <c r="AU99" i="1" s="1"/>
  <c r="T120" i="2"/>
  <c r="T119" i="2" s="1"/>
  <c r="T118" i="2" s="1"/>
  <c r="P118" i="3"/>
  <c r="P117" i="3" s="1"/>
  <c r="AU96" i="1" s="1"/>
  <c r="R118" i="6"/>
  <c r="R117" i="6"/>
  <c r="P120" i="2"/>
  <c r="P119" i="2" s="1"/>
  <c r="P118" i="2" s="1"/>
  <c r="AU95" i="1" s="1"/>
  <c r="BK118" i="6"/>
  <c r="J118" i="6" s="1"/>
  <c r="J97" i="6" s="1"/>
  <c r="T118" i="6"/>
  <c r="T117" i="6" s="1"/>
  <c r="J89" i="6"/>
  <c r="BE134" i="6"/>
  <c r="BE139" i="6"/>
  <c r="BE146" i="6"/>
  <c r="E107" i="6"/>
  <c r="BE123" i="6"/>
  <c r="BE141" i="6"/>
  <c r="BE142" i="6"/>
  <c r="BE145" i="6"/>
  <c r="BE147" i="6"/>
  <c r="BE124" i="6"/>
  <c r="BE133" i="6"/>
  <c r="BE125" i="6"/>
  <c r="BE130" i="6"/>
  <c r="BE140" i="6"/>
  <c r="BE144" i="6"/>
  <c r="F92" i="6"/>
  <c r="BE127" i="6"/>
  <c r="BE131" i="6"/>
  <c r="BE135" i="6"/>
  <c r="BE137" i="6"/>
  <c r="BE138" i="6"/>
  <c r="BE119" i="6"/>
  <c r="J91" i="6"/>
  <c r="J114" i="6"/>
  <c r="BE122" i="6"/>
  <c r="BE129" i="6"/>
  <c r="BE143" i="6"/>
  <c r="BE121" i="6"/>
  <c r="BE148" i="6"/>
  <c r="BE149" i="6"/>
  <c r="BE128" i="6"/>
  <c r="BE120" i="6"/>
  <c r="BE126" i="6"/>
  <c r="BE132" i="6"/>
  <c r="BE136" i="6"/>
  <c r="BE150" i="6"/>
  <c r="BE151" i="6"/>
  <c r="J111" i="5"/>
  <c r="BE130" i="5"/>
  <c r="BE127" i="5"/>
  <c r="BE139" i="5"/>
  <c r="BE145" i="5"/>
  <c r="BE143" i="5"/>
  <c r="BE144" i="5"/>
  <c r="J91" i="5"/>
  <c r="F114" i="5"/>
  <c r="BE119" i="5"/>
  <c r="BE125" i="5"/>
  <c r="BE141" i="5"/>
  <c r="BE146" i="5"/>
  <c r="BE148" i="5"/>
  <c r="BE149" i="5"/>
  <c r="E107" i="5"/>
  <c r="BE124" i="5"/>
  <c r="BE131" i="5"/>
  <c r="BE132" i="5"/>
  <c r="BE134" i="5"/>
  <c r="BE135" i="5"/>
  <c r="BE138" i="5"/>
  <c r="BE151" i="5"/>
  <c r="BE123" i="5"/>
  <c r="BE126" i="5"/>
  <c r="J92" i="5"/>
  <c r="BE120" i="5"/>
  <c r="BE121" i="5"/>
  <c r="BE128" i="5"/>
  <c r="BE162" i="5"/>
  <c r="BE170" i="5"/>
  <c r="BE133" i="5"/>
  <c r="BE136" i="5"/>
  <c r="BE150" i="5"/>
  <c r="BE153" i="5"/>
  <c r="BE167" i="5"/>
  <c r="BE137" i="5"/>
  <c r="BE159" i="5"/>
  <c r="BE160" i="5"/>
  <c r="BE161" i="5"/>
  <c r="BE163" i="5"/>
  <c r="BE165" i="5"/>
  <c r="BE166" i="5"/>
  <c r="BE169" i="5"/>
  <c r="BE172" i="5"/>
  <c r="BE175" i="5"/>
  <c r="BE122" i="5"/>
  <c r="BE129" i="5"/>
  <c r="BE140" i="5"/>
  <c r="BE142" i="5"/>
  <c r="BE147" i="5"/>
  <c r="BE152" i="5"/>
  <c r="BE154" i="5"/>
  <c r="BE155" i="5"/>
  <c r="BE156" i="5"/>
  <c r="BE157" i="5"/>
  <c r="BE158" i="5"/>
  <c r="BE168" i="5"/>
  <c r="BE171" i="5"/>
  <c r="BE173" i="5"/>
  <c r="BE174" i="5"/>
  <c r="BE164" i="5"/>
  <c r="F92" i="4"/>
  <c r="BE120" i="4"/>
  <c r="BE134" i="4"/>
  <c r="BE142" i="4"/>
  <c r="BE146" i="4"/>
  <c r="BE148" i="4"/>
  <c r="BE162" i="4"/>
  <c r="BE164" i="4"/>
  <c r="BE206" i="4"/>
  <c r="BE209" i="4"/>
  <c r="BE210" i="4"/>
  <c r="BE224" i="4"/>
  <c r="BE225" i="4"/>
  <c r="BE229" i="4"/>
  <c r="BE231" i="4"/>
  <c r="BE236" i="4"/>
  <c r="BE241" i="4"/>
  <c r="BE248" i="4"/>
  <c r="BE251" i="4"/>
  <c r="BE252" i="4"/>
  <c r="BE256" i="4"/>
  <c r="BE258" i="4"/>
  <c r="BE265" i="4"/>
  <c r="BE268" i="4"/>
  <c r="BE271" i="4"/>
  <c r="BE275" i="4"/>
  <c r="BE276" i="4"/>
  <c r="BE279" i="4"/>
  <c r="BE282" i="4"/>
  <c r="BE283" i="4"/>
  <c r="BE286" i="4"/>
  <c r="BE303" i="4"/>
  <c r="BE304" i="4"/>
  <c r="BE306" i="4"/>
  <c r="BE310" i="4"/>
  <c r="BE312" i="4"/>
  <c r="BE316" i="4"/>
  <c r="BE317" i="4"/>
  <c r="BE321" i="4"/>
  <c r="BE334" i="4"/>
  <c r="BE336" i="4"/>
  <c r="BE339" i="4"/>
  <c r="BE341" i="4"/>
  <c r="BE350" i="4"/>
  <c r="BE361" i="4"/>
  <c r="BE410" i="4"/>
  <c r="BE415" i="4"/>
  <c r="BE422" i="4"/>
  <c r="BE434" i="4"/>
  <c r="BE468" i="4"/>
  <c r="BE436" i="4"/>
  <c r="BE465" i="4"/>
  <c r="BE470" i="4"/>
  <c r="BE472" i="4"/>
  <c r="BE119" i="4"/>
  <c r="BE129" i="4"/>
  <c r="BE157" i="4"/>
  <c r="BE171" i="4"/>
  <c r="BE181" i="4"/>
  <c r="BE184" i="4"/>
  <c r="BE188" i="4"/>
  <c r="BE191" i="4"/>
  <c r="BE192" i="4"/>
  <c r="BE194" i="4"/>
  <c r="BE202" i="4"/>
  <c r="BE205" i="4"/>
  <c r="BE208" i="4"/>
  <c r="BE214" i="4"/>
  <c r="BE215" i="4"/>
  <c r="BE216" i="4"/>
  <c r="BE220" i="4"/>
  <c r="BE221" i="4"/>
  <c r="BE228" i="4"/>
  <c r="BE230" i="4"/>
  <c r="BE233" i="4"/>
  <c r="BE240" i="4"/>
  <c r="BE270" i="4"/>
  <c r="BE274" i="4"/>
  <c r="BE277" i="4"/>
  <c r="BE289" i="4"/>
  <c r="BE290" i="4"/>
  <c r="BE296" i="4"/>
  <c r="BE315" i="4"/>
  <c r="BE330" i="4"/>
  <c r="BE343" i="4"/>
  <c r="BE355" i="4"/>
  <c r="BE379" i="4"/>
  <c r="BE383" i="4"/>
  <c r="BE401" i="4"/>
  <c r="BE403" i="4"/>
  <c r="BE412" i="4"/>
  <c r="BE413" i="4"/>
  <c r="BE418" i="4"/>
  <c r="BE419" i="4"/>
  <c r="BE424" i="4"/>
  <c r="BE425" i="4"/>
  <c r="BE430" i="4"/>
  <c r="BE451" i="4"/>
  <c r="BE459" i="4"/>
  <c r="BE469" i="4"/>
  <c r="BE476" i="4"/>
  <c r="J89" i="4"/>
  <c r="J113" i="4"/>
  <c r="BE136" i="4"/>
  <c r="BE137" i="4"/>
  <c r="BE154" i="4"/>
  <c r="BE159" i="4"/>
  <c r="BE160" i="4"/>
  <c r="BE165" i="4"/>
  <c r="BE166" i="4"/>
  <c r="BE190" i="4"/>
  <c r="BE195" i="4"/>
  <c r="BE201" i="4"/>
  <c r="BE213" i="4"/>
  <c r="BE223" i="4"/>
  <c r="BE272" i="4"/>
  <c r="BE288" i="4"/>
  <c r="BE297" i="4"/>
  <c r="BE318" i="4"/>
  <c r="BE323" i="4"/>
  <c r="BE329" i="4"/>
  <c r="BE333" i="4"/>
  <c r="BE344" i="4"/>
  <c r="BE347" i="4"/>
  <c r="BE349" i="4"/>
  <c r="BE376" i="4"/>
  <c r="BE395" i="4"/>
  <c r="BE433" i="4"/>
  <c r="BE452" i="4"/>
  <c r="BE456" i="4"/>
  <c r="BE477" i="4"/>
  <c r="BE480" i="4"/>
  <c r="BE351" i="4"/>
  <c r="BE357" i="4"/>
  <c r="BE373" i="4"/>
  <c r="BE388" i="4"/>
  <c r="BE389" i="4"/>
  <c r="BE393" i="4"/>
  <c r="BE394" i="4"/>
  <c r="BE396" i="4"/>
  <c r="BE397" i="4"/>
  <c r="BE406" i="4"/>
  <c r="BE416" i="4"/>
  <c r="BE443" i="4"/>
  <c r="BE454" i="4"/>
  <c r="BE463" i="4"/>
  <c r="E106" i="4"/>
  <c r="BE122" i="4"/>
  <c r="BE124" i="4"/>
  <c r="BE131" i="4"/>
  <c r="BE138" i="4"/>
  <c r="BE139" i="4"/>
  <c r="BE141" i="4"/>
  <c r="BE151" i="4"/>
  <c r="BE161" i="4"/>
  <c r="BE170" i="4"/>
  <c r="BE176" i="4"/>
  <c r="BE182" i="4"/>
  <c r="BE183" i="4"/>
  <c r="BE185" i="4"/>
  <c r="BE196" i="4"/>
  <c r="BE207" i="4"/>
  <c r="BE217" i="4"/>
  <c r="BE227" i="4"/>
  <c r="BE232" i="4"/>
  <c r="BE235" i="4"/>
  <c r="BE273" i="4"/>
  <c r="BE280" i="4"/>
  <c r="BE292" i="4"/>
  <c r="BE295" i="4"/>
  <c r="BE309" i="4"/>
  <c r="BE322" i="4"/>
  <c r="BE332" i="4"/>
  <c r="BE335" i="4"/>
  <c r="BE353" i="4"/>
  <c r="BE370" i="4"/>
  <c r="BE382" i="4"/>
  <c r="BE402" i="4"/>
  <c r="BE423" i="4"/>
  <c r="BE427" i="4"/>
  <c r="BE428" i="4"/>
  <c r="BE440" i="4"/>
  <c r="BE441" i="4"/>
  <c r="BE445" i="4"/>
  <c r="BE447" i="4"/>
  <c r="BE448" i="4"/>
  <c r="BE471" i="4"/>
  <c r="BE473" i="4"/>
  <c r="BE478" i="4"/>
  <c r="BE479" i="4"/>
  <c r="BE481" i="4"/>
  <c r="BE125" i="4"/>
  <c r="BE149" i="4"/>
  <c r="BE167" i="4"/>
  <c r="BE177" i="4"/>
  <c r="BE179" i="4"/>
  <c r="BE200" i="4"/>
  <c r="BE203" i="4"/>
  <c r="BE211" i="4"/>
  <c r="BE212" i="4"/>
  <c r="BE218" i="4"/>
  <c r="BE239" i="4"/>
  <c r="BE242" i="4"/>
  <c r="BE243" i="4"/>
  <c r="BE244" i="4"/>
  <c r="BE254" i="4"/>
  <c r="BE255" i="4"/>
  <c r="BE257" i="4"/>
  <c r="BE261" i="4"/>
  <c r="BE262" i="4"/>
  <c r="BE263" i="4"/>
  <c r="BE264" i="4"/>
  <c r="BE281" i="4"/>
  <c r="BE287" i="4"/>
  <c r="BE311" i="4"/>
  <c r="BE314" i="4"/>
  <c r="BE320" i="4"/>
  <c r="BE348" i="4"/>
  <c r="BE362" i="4"/>
  <c r="BE363" i="4"/>
  <c r="BE365" i="4"/>
  <c r="BE368" i="4"/>
  <c r="BE371" i="4"/>
  <c r="BE375" i="4"/>
  <c r="BE385" i="4"/>
  <c r="BE386" i="4"/>
  <c r="BE391" i="4"/>
  <c r="BE411" i="4"/>
  <c r="BE421" i="4"/>
  <c r="BE426" i="4"/>
  <c r="BE432" i="4"/>
  <c r="BE442" i="4"/>
  <c r="BE457" i="4"/>
  <c r="BE458" i="4"/>
  <c r="BE464" i="4"/>
  <c r="BE390" i="4"/>
  <c r="BE398" i="4"/>
  <c r="BE399" i="4"/>
  <c r="BE400" i="4"/>
  <c r="BE404" i="4"/>
  <c r="BE408" i="4"/>
  <c r="BE414" i="4"/>
  <c r="BE420" i="4"/>
  <c r="BE431" i="4"/>
  <c r="BE446" i="4"/>
  <c r="BE117" i="4"/>
  <c r="BE121" i="4"/>
  <c r="BE130" i="4"/>
  <c r="BE132" i="4"/>
  <c r="BE135" i="4"/>
  <c r="BE140" i="4"/>
  <c r="BE153" i="4"/>
  <c r="BE163" i="4"/>
  <c r="BE168" i="4"/>
  <c r="BE169" i="4"/>
  <c r="BE172" i="4"/>
  <c r="BE174" i="4"/>
  <c r="BE178" i="4"/>
  <c r="BE180" i="4"/>
  <c r="BE193" i="4"/>
  <c r="BE199" i="4"/>
  <c r="BE226" i="4"/>
  <c r="BE237" i="4"/>
  <c r="BE298" i="4"/>
  <c r="BE307" i="4"/>
  <c r="BE328" i="4"/>
  <c r="BE346" i="4"/>
  <c r="BE354" i="4"/>
  <c r="BE358" i="4"/>
  <c r="BE359" i="4"/>
  <c r="BE364" i="4"/>
  <c r="BE366" i="4"/>
  <c r="BE378" i="4"/>
  <c r="BE380" i="4"/>
  <c r="BE384" i="4"/>
  <c r="BE387" i="4"/>
  <c r="BE392" i="4"/>
  <c r="BE405" i="4"/>
  <c r="BE407" i="4"/>
  <c r="BE437" i="4"/>
  <c r="BE449" i="4"/>
  <c r="BE450" i="4"/>
  <c r="BE455" i="4"/>
  <c r="BE462" i="4"/>
  <c r="BE467" i="4"/>
  <c r="BE475" i="4"/>
  <c r="BE438" i="4"/>
  <c r="BE466" i="4"/>
  <c r="BE474" i="4"/>
  <c r="BE123" i="4"/>
  <c r="BE127" i="4"/>
  <c r="BE128" i="4"/>
  <c r="BE133" i="4"/>
  <c r="BE143" i="4"/>
  <c r="BE147" i="4"/>
  <c r="BE150" i="4"/>
  <c r="BE152" i="4"/>
  <c r="BE155" i="4"/>
  <c r="BE189" i="4"/>
  <c r="BE197" i="4"/>
  <c r="BE219" i="4"/>
  <c r="BE222" i="4"/>
  <c r="BE234" i="4"/>
  <c r="BE284" i="4"/>
  <c r="BE291" i="4"/>
  <c r="BE319" i="4"/>
  <c r="BE324" i="4"/>
  <c r="BE325" i="4"/>
  <c r="BE331" i="4"/>
  <c r="BE338" i="4"/>
  <c r="BE356" i="4"/>
  <c r="BE360" i="4"/>
  <c r="BE372" i="4"/>
  <c r="BE374" i="4"/>
  <c r="BE377" i="4"/>
  <c r="BE381" i="4"/>
  <c r="BE409" i="4"/>
  <c r="BE417" i="4"/>
  <c r="BE435" i="4"/>
  <c r="BE439" i="4"/>
  <c r="BE444" i="4"/>
  <c r="BE453" i="4"/>
  <c r="J91" i="4"/>
  <c r="BE118" i="4"/>
  <c r="BE126" i="4"/>
  <c r="BE144" i="4"/>
  <c r="BE145" i="4"/>
  <c r="BE156" i="4"/>
  <c r="BE158" i="4"/>
  <c r="BE173" i="4"/>
  <c r="BE175" i="4"/>
  <c r="BE186" i="4"/>
  <c r="BE187" i="4"/>
  <c r="BE198" i="4"/>
  <c r="BE204" i="4"/>
  <c r="BE238" i="4"/>
  <c r="BE245" i="4"/>
  <c r="BE246" i="4"/>
  <c r="BE247" i="4"/>
  <c r="BE249" i="4"/>
  <c r="BE250" i="4"/>
  <c r="BE253" i="4"/>
  <c r="BE259" i="4"/>
  <c r="BE260" i="4"/>
  <c r="BE266" i="4"/>
  <c r="BE267" i="4"/>
  <c r="BE269" i="4"/>
  <c r="BE278" i="4"/>
  <c r="BE285" i="4"/>
  <c r="BE293" i="4"/>
  <c r="BE294" i="4"/>
  <c r="BE299" i="4"/>
  <c r="BE300" i="4"/>
  <c r="BE301" i="4"/>
  <c r="BE302" i="4"/>
  <c r="BE305" i="4"/>
  <c r="BE308" i="4"/>
  <c r="BE313" i="4"/>
  <c r="BE326" i="4"/>
  <c r="BE327" i="4"/>
  <c r="BE337" i="4"/>
  <c r="BE340" i="4"/>
  <c r="BE342" i="4"/>
  <c r="BE345" i="4"/>
  <c r="BE352" i="4"/>
  <c r="BE367" i="4"/>
  <c r="BE369" i="4"/>
  <c r="BE429" i="4"/>
  <c r="BE460" i="4"/>
  <c r="BE461" i="4"/>
  <c r="BE120" i="3"/>
  <c r="BE122" i="3"/>
  <c r="E85" i="3"/>
  <c r="J114" i="3"/>
  <c r="BE126" i="3"/>
  <c r="F92" i="3"/>
  <c r="BE123" i="3"/>
  <c r="BE125" i="3"/>
  <c r="BE128" i="3"/>
  <c r="BE135" i="3"/>
  <c r="BE137" i="3"/>
  <c r="BE121" i="3"/>
  <c r="J89" i="3"/>
  <c r="J113" i="3"/>
  <c r="BE124" i="3"/>
  <c r="BE127" i="3"/>
  <c r="BE131" i="3"/>
  <c r="BE133" i="3"/>
  <c r="BE134" i="3"/>
  <c r="BE144" i="3"/>
  <c r="BE145" i="3"/>
  <c r="BE119" i="3"/>
  <c r="BE129" i="3"/>
  <c r="BE154" i="3"/>
  <c r="BE130" i="3"/>
  <c r="BE132" i="3"/>
  <c r="BE136" i="3"/>
  <c r="BE138" i="3"/>
  <c r="BE139" i="3"/>
  <c r="BE140" i="3"/>
  <c r="BE141" i="3"/>
  <c r="BE142" i="3"/>
  <c r="BE143" i="3"/>
  <c r="BE146" i="3"/>
  <c r="BE147" i="3"/>
  <c r="BE148" i="3"/>
  <c r="BE149" i="3"/>
  <c r="BE150" i="3"/>
  <c r="BE151" i="3"/>
  <c r="BE152" i="3"/>
  <c r="BE153" i="3"/>
  <c r="BE155" i="3"/>
  <c r="E85" i="2"/>
  <c r="J92" i="2"/>
  <c r="F115" i="2"/>
  <c r="BE128" i="2"/>
  <c r="BE129" i="2"/>
  <c r="BE136" i="2"/>
  <c r="BE138" i="2"/>
  <c r="BE146" i="2"/>
  <c r="BE148" i="2"/>
  <c r="BE149" i="2"/>
  <c r="BE150" i="2"/>
  <c r="BE160" i="2"/>
  <c r="BE165" i="2"/>
  <c r="BE167" i="2"/>
  <c r="BE168" i="2"/>
  <c r="BE173" i="2"/>
  <c r="BE175" i="2"/>
  <c r="BE177" i="2"/>
  <c r="BE179" i="2"/>
  <c r="BE181" i="2"/>
  <c r="BE189" i="2"/>
  <c r="BE192" i="2"/>
  <c r="BE195" i="2"/>
  <c r="BE196" i="2"/>
  <c r="BE202" i="2"/>
  <c r="BE207" i="2"/>
  <c r="BE210" i="2"/>
  <c r="BE211" i="2"/>
  <c r="BE220" i="2"/>
  <c r="BE224" i="2"/>
  <c r="BE227" i="2"/>
  <c r="BE228" i="2"/>
  <c r="BE229" i="2"/>
  <c r="BE234" i="2"/>
  <c r="BE243" i="2"/>
  <c r="BE250" i="2"/>
  <c r="BE251" i="2"/>
  <c r="BE253" i="2"/>
  <c r="BE256" i="2"/>
  <c r="BE257" i="2"/>
  <c r="BE265" i="2"/>
  <c r="BE268" i="2"/>
  <c r="BE272" i="2"/>
  <c r="BE275" i="2"/>
  <c r="BE277" i="2"/>
  <c r="BE278" i="2"/>
  <c r="BE280" i="2"/>
  <c r="BE283" i="2"/>
  <c r="BE302" i="2"/>
  <c r="BE306" i="2"/>
  <c r="BE314" i="2"/>
  <c r="BE315" i="2"/>
  <c r="BE320" i="2"/>
  <c r="BE321" i="2"/>
  <c r="BE328" i="2"/>
  <c r="BE332" i="2"/>
  <c r="BE354" i="2"/>
  <c r="BE365" i="2"/>
  <c r="BE378" i="2"/>
  <c r="BE388" i="2"/>
  <c r="BE393" i="2"/>
  <c r="BE396" i="2"/>
  <c r="BE400" i="2"/>
  <c r="BE403" i="2"/>
  <c r="BE418" i="2"/>
  <c r="BE441" i="2"/>
  <c r="BE452" i="2"/>
  <c r="BE454" i="2"/>
  <c r="BE455" i="2"/>
  <c r="BE462" i="2"/>
  <c r="BE463" i="2"/>
  <c r="BE464" i="2"/>
  <c r="BE484" i="2"/>
  <c r="BE490" i="2"/>
  <c r="BE504" i="2"/>
  <c r="BE506" i="2"/>
  <c r="BE508" i="2"/>
  <c r="BE511" i="2"/>
  <c r="BE514" i="2"/>
  <c r="BE516" i="2"/>
  <c r="BE517" i="2"/>
  <c r="BE518" i="2"/>
  <c r="BE519" i="2"/>
  <c r="BE521" i="2"/>
  <c r="BE523" i="2"/>
  <c r="BE528" i="2"/>
  <c r="BE537" i="2"/>
  <c r="BE552" i="2"/>
  <c r="BE559" i="2"/>
  <c r="BE561" i="2"/>
  <c r="BE568" i="2"/>
  <c r="BE573" i="2"/>
  <c r="BE581" i="2"/>
  <c r="BE583" i="2"/>
  <c r="BE584" i="2"/>
  <c r="BE588" i="2"/>
  <c r="BE589" i="2"/>
  <c r="BE597" i="2"/>
  <c r="BE606" i="2"/>
  <c r="BE619" i="2"/>
  <c r="BE624" i="2"/>
  <c r="BE626" i="2"/>
  <c r="BE629" i="2"/>
  <c r="BE633" i="2"/>
  <c r="BE635" i="2"/>
  <c r="BE637" i="2"/>
  <c r="BE639" i="2"/>
  <c r="BE650" i="2"/>
  <c r="BE655" i="2"/>
  <c r="BE656" i="2"/>
  <c r="BE658" i="2"/>
  <c r="BE659" i="2"/>
  <c r="BE662" i="2"/>
  <c r="BE665" i="2"/>
  <c r="BE670" i="2"/>
  <c r="BE678" i="2"/>
  <c r="BE681" i="2"/>
  <c r="BE686" i="2"/>
  <c r="BE687" i="2"/>
  <c r="BE689" i="2"/>
  <c r="BE691" i="2"/>
  <c r="BE695" i="2"/>
  <c r="BE699" i="2"/>
  <c r="BE701" i="2"/>
  <c r="BE703" i="2"/>
  <c r="BE705" i="2"/>
  <c r="BE707" i="2"/>
  <c r="BE717" i="2"/>
  <c r="BE718" i="2"/>
  <c r="BE720" i="2"/>
  <c r="BE723" i="2"/>
  <c r="BE725" i="2"/>
  <c r="BE737" i="2"/>
  <c r="BE756" i="2"/>
  <c r="BE759" i="2"/>
  <c r="BE760" i="2"/>
  <c r="BE766" i="2"/>
  <c r="BE767" i="2"/>
  <c r="BE774" i="2"/>
  <c r="BE776" i="2"/>
  <c r="BE781" i="2"/>
  <c r="BE785" i="2"/>
  <c r="BE792" i="2"/>
  <c r="BE793" i="2"/>
  <c r="BE794" i="2"/>
  <c r="BE795" i="2"/>
  <c r="BE800" i="2"/>
  <c r="BE803" i="2"/>
  <c r="BE804" i="2"/>
  <c r="BE808" i="2"/>
  <c r="BE813" i="2"/>
  <c r="BE815" i="2"/>
  <c r="BE817" i="2"/>
  <c r="BE818" i="2"/>
  <c r="BE822" i="2"/>
  <c r="BE823" i="2"/>
  <c r="BE825" i="2"/>
  <c r="BE831" i="2"/>
  <c r="BE833" i="2"/>
  <c r="BE846" i="2"/>
  <c r="BE859" i="2"/>
  <c r="BE861" i="2"/>
  <c r="BE862" i="2"/>
  <c r="BE865" i="2"/>
  <c r="BE869" i="2"/>
  <c r="BE872" i="2"/>
  <c r="BE884" i="2"/>
  <c r="BE894" i="2"/>
  <c r="BE897" i="2"/>
  <c r="BE899" i="2"/>
  <c r="BE909" i="2"/>
  <c r="BE913" i="2"/>
  <c r="BE919" i="2"/>
  <c r="BE930" i="2"/>
  <c r="BE931" i="2"/>
  <c r="BE938" i="2"/>
  <c r="BE939" i="2"/>
  <c r="BE944" i="2"/>
  <c r="BE945" i="2"/>
  <c r="BE957" i="2"/>
  <c r="BE959" i="2"/>
  <c r="BE960" i="2"/>
  <c r="BE964" i="2"/>
  <c r="BE965" i="2"/>
  <c r="BE970" i="2"/>
  <c r="BE973" i="2"/>
  <c r="BE975" i="2"/>
  <c r="BE981" i="2"/>
  <c r="BE990" i="2"/>
  <c r="BE996" i="2"/>
  <c r="BE999" i="2"/>
  <c r="BE1009" i="2"/>
  <c r="BE1016" i="2"/>
  <c r="BE1021" i="2"/>
  <c r="BE1029" i="2"/>
  <c r="BE1033" i="2"/>
  <c r="BE1036" i="2"/>
  <c r="BE1042" i="2"/>
  <c r="BE1065" i="2"/>
  <c r="BE1069" i="2"/>
  <c r="BE1072" i="2"/>
  <c r="BE1073" i="2"/>
  <c r="BE1075" i="2"/>
  <c r="BE1079" i="2"/>
  <c r="BE1085" i="2"/>
  <c r="BE1088" i="2"/>
  <c r="BE1089" i="2"/>
  <c r="BE1091" i="2"/>
  <c r="BE1092" i="2"/>
  <c r="BE1094" i="2"/>
  <c r="BE1095" i="2"/>
  <c r="BE1096" i="2"/>
  <c r="BE1097" i="2"/>
  <c r="BE1098" i="2"/>
  <c r="BE1104" i="2"/>
  <c r="BE1108" i="2"/>
  <c r="BE1109" i="2"/>
  <c r="BE1119" i="2"/>
  <c r="BE126" i="2"/>
  <c r="BE130" i="2"/>
  <c r="BE132" i="2"/>
  <c r="BE145" i="2"/>
  <c r="BE151" i="2"/>
  <c r="BE153" i="2"/>
  <c r="BE156" i="2"/>
  <c r="BE161" i="2"/>
  <c r="BE164" i="2"/>
  <c r="BE166" i="2"/>
  <c r="BE169" i="2"/>
  <c r="BE176" i="2"/>
  <c r="BE180" i="2"/>
  <c r="BE185" i="2"/>
  <c r="BE187" i="2"/>
  <c r="BE200" i="2"/>
  <c r="BE208" i="2"/>
  <c r="BE218" i="2"/>
  <c r="BE219" i="2"/>
  <c r="BE223" i="2"/>
  <c r="BE232" i="2"/>
  <c r="BE237" i="2"/>
  <c r="BE238" i="2"/>
  <c r="BE240" i="2"/>
  <c r="BE242" i="2"/>
  <c r="BE246" i="2"/>
  <c r="BE255" i="2"/>
  <c r="BE258" i="2"/>
  <c r="BE262" i="2"/>
  <c r="BE263" i="2"/>
  <c r="BE266" i="2"/>
  <c r="BE269" i="2"/>
  <c r="BE271" i="2"/>
  <c r="BE273" i="2"/>
  <c r="BE274" i="2"/>
  <c r="BE279" i="2"/>
  <c r="BE282" i="2"/>
  <c r="BE285" i="2"/>
  <c r="BE289" i="2"/>
  <c r="BE291" i="2"/>
  <c r="BE297" i="2"/>
  <c r="BE299" i="2"/>
  <c r="BE310" i="2"/>
  <c r="BE313" i="2"/>
  <c r="BE319" i="2"/>
  <c r="BE325" i="2"/>
  <c r="BE327" i="2"/>
  <c r="BE334" i="2"/>
  <c r="BE336" i="2"/>
  <c r="BE337" i="2"/>
  <c r="BE342" i="2"/>
  <c r="BE348" i="2"/>
  <c r="BE350" i="2"/>
  <c r="BE370" i="2"/>
  <c r="BE376" i="2"/>
  <c r="BE385" i="2"/>
  <c r="BE390" i="2"/>
  <c r="BE392" i="2"/>
  <c r="BE398" i="2"/>
  <c r="BE399" i="2"/>
  <c r="BE401" i="2"/>
  <c r="BE402" i="2"/>
  <c r="BE405" i="2"/>
  <c r="BE406" i="2"/>
  <c r="BE407" i="2"/>
  <c r="BE408" i="2"/>
  <c r="BE410" i="2"/>
  <c r="BE412" i="2"/>
  <c r="BE425" i="2"/>
  <c r="BE427" i="2"/>
  <c r="BE432" i="2"/>
  <c r="BE433" i="2"/>
  <c r="BE443" i="2"/>
  <c r="BE445" i="2"/>
  <c r="BE448" i="2"/>
  <c r="BE458" i="2"/>
  <c r="BE469" i="2"/>
  <c r="BE470" i="2"/>
  <c r="BE475" i="2"/>
  <c r="BE483" i="2"/>
  <c r="BE485" i="2"/>
  <c r="BE487" i="2"/>
  <c r="BE489" i="2"/>
  <c r="BE494" i="2"/>
  <c r="BE500" i="2"/>
  <c r="BE513" i="2"/>
  <c r="BE525" i="2"/>
  <c r="BE530" i="2"/>
  <c r="BE534" i="2"/>
  <c r="BE539" i="2"/>
  <c r="BE543" i="2"/>
  <c r="BE548" i="2"/>
  <c r="BE551" i="2"/>
  <c r="BE554" i="2"/>
  <c r="BE555" i="2"/>
  <c r="BE557" i="2"/>
  <c r="BE558" i="2"/>
  <c r="BE560" i="2"/>
  <c r="BE563" i="2"/>
  <c r="BE567" i="2"/>
  <c r="BE578" i="2"/>
  <c r="BE582" i="2"/>
  <c r="BE591" i="2"/>
  <c r="BE592" i="2"/>
  <c r="BE593" i="2"/>
  <c r="BE596" i="2"/>
  <c r="BE602" i="2"/>
  <c r="BE613" i="2"/>
  <c r="BE622" i="2"/>
  <c r="BE623" i="2"/>
  <c r="BE627" i="2"/>
  <c r="BE631" i="2"/>
  <c r="BE636" i="2"/>
  <c r="BE641" i="2"/>
  <c r="BE645" i="2"/>
  <c r="BE647" i="2"/>
  <c r="BE648" i="2"/>
  <c r="BE649" i="2"/>
  <c r="BE651" i="2"/>
  <c r="BE652" i="2"/>
  <c r="BE653" i="2"/>
  <c r="BE657" i="2"/>
  <c r="BE660" i="2"/>
  <c r="BE661" i="2"/>
  <c r="BE663" i="2"/>
  <c r="BE664" i="2"/>
  <c r="BE666" i="2"/>
  <c r="BE672" i="2"/>
  <c r="BE675" i="2"/>
  <c r="BE676" i="2"/>
  <c r="BE680" i="2"/>
  <c r="BE683" i="2"/>
  <c r="BE700" i="2"/>
  <c r="BE702" i="2"/>
  <c r="BE708" i="2"/>
  <c r="BE709" i="2"/>
  <c r="BE716" i="2"/>
  <c r="BE729" i="2"/>
  <c r="BE730" i="2"/>
  <c r="BE734" i="2"/>
  <c r="BE738" i="2"/>
  <c r="BE752" i="2"/>
  <c r="BE754" i="2"/>
  <c r="BE764" i="2"/>
  <c r="BE778" i="2"/>
  <c r="BE802" i="2"/>
  <c r="BE807" i="2"/>
  <c r="BE820" i="2"/>
  <c r="BE826" i="2"/>
  <c r="BE829" i="2"/>
  <c r="BE830" i="2"/>
  <c r="BE834" i="2"/>
  <c r="BE838" i="2"/>
  <c r="BE840" i="2"/>
  <c r="BE844" i="2"/>
  <c r="BE845" i="2"/>
  <c r="BE848" i="2"/>
  <c r="BE853" i="2"/>
  <c r="BE855" i="2"/>
  <c r="BE857" i="2"/>
  <c r="BE864" i="2"/>
  <c r="BE876" i="2"/>
  <c r="BE878" i="2"/>
  <c r="BE882" i="2"/>
  <c r="BE885" i="2"/>
  <c r="BE893" i="2"/>
  <c r="BE898" i="2"/>
  <c r="BE901" i="2"/>
  <c r="BE908" i="2"/>
  <c r="BE917" i="2"/>
  <c r="BE929" i="2"/>
  <c r="BE934" i="2"/>
  <c r="BE941" i="2"/>
  <c r="BE947" i="2"/>
  <c r="BE952" i="2"/>
  <c r="BE953" i="2"/>
  <c r="BE954" i="2"/>
  <c r="BE955" i="2"/>
  <c r="BE956" i="2"/>
  <c r="BE966" i="2"/>
  <c r="BE976" i="2"/>
  <c r="BE980" i="2"/>
  <c r="BE983" i="2"/>
  <c r="BE986" i="2"/>
  <c r="BE998" i="2"/>
  <c r="BE1003" i="2"/>
  <c r="BE1010" i="2"/>
  <c r="BE1012" i="2"/>
  <c r="BE1017" i="2"/>
  <c r="BE1020" i="2"/>
  <c r="BE1025" i="2"/>
  <c r="BE1028" i="2"/>
  <c r="BE1031" i="2"/>
  <c r="BE1032" i="2"/>
  <c r="BE1034" i="2"/>
  <c r="BE1037" i="2"/>
  <c r="BE1047" i="2"/>
  <c r="BE1053" i="2"/>
  <c r="BE1054" i="2"/>
  <c r="BE1074" i="2"/>
  <c r="BE1076" i="2"/>
  <c r="BE1080" i="2"/>
  <c r="BE1083" i="2"/>
  <c r="BE1090" i="2"/>
  <c r="BE1099" i="2"/>
  <c r="BE1100" i="2"/>
  <c r="BE1101" i="2"/>
  <c r="BE1103" i="2"/>
  <c r="BE1110" i="2"/>
  <c r="BE1111" i="2"/>
  <c r="BE1115" i="2"/>
  <c r="BE1117" i="2"/>
  <c r="AW95" i="1"/>
  <c r="BE122" i="2"/>
  <c r="BE124" i="2"/>
  <c r="BE133" i="2"/>
  <c r="BE142" i="2"/>
  <c r="BE147" i="2"/>
  <c r="BE152" i="2"/>
  <c r="BE158" i="2"/>
  <c r="BE163" i="2"/>
  <c r="BE182" i="2"/>
  <c r="BE190" i="2"/>
  <c r="BE191" i="2"/>
  <c r="BE197" i="2"/>
  <c r="BE198" i="2"/>
  <c r="BE205" i="2"/>
  <c r="BE206" i="2"/>
  <c r="BE214" i="2"/>
  <c r="BE215" i="2"/>
  <c r="BE216" i="2"/>
  <c r="BE222" i="2"/>
  <c r="BE225" i="2"/>
  <c r="BE226" i="2"/>
  <c r="BE231" i="2"/>
  <c r="BE236" i="2"/>
  <c r="BE244" i="2"/>
  <c r="BE247" i="2"/>
  <c r="BE254" i="2"/>
  <c r="BE259" i="2"/>
  <c r="BE270" i="2"/>
  <c r="BE284" i="2"/>
  <c r="BE286" i="2"/>
  <c r="BE301" i="2"/>
  <c r="BE305" i="2"/>
  <c r="BE308" i="2"/>
  <c r="BE316" i="2"/>
  <c r="BE317" i="2"/>
  <c r="BE329" i="2"/>
  <c r="BE335" i="2"/>
  <c r="BE341" i="2"/>
  <c r="BE343" i="2"/>
  <c r="BE344" i="2"/>
  <c r="BE345" i="2"/>
  <c r="BE346" i="2"/>
  <c r="BE347" i="2"/>
  <c r="BE349" i="2"/>
  <c r="BE353" i="2"/>
  <c r="BE357" i="2"/>
  <c r="BE364" i="2"/>
  <c r="BE372" i="2"/>
  <c r="BE375" i="2"/>
  <c r="BE381" i="2"/>
  <c r="BE382" i="2"/>
  <c r="BE383" i="2"/>
  <c r="BE384" i="2"/>
  <c r="BE386" i="2"/>
  <c r="BE391" i="2"/>
  <c r="BE395" i="2"/>
  <c r="BE404" i="2"/>
  <c r="BE417" i="2"/>
  <c r="BE419" i="2"/>
  <c r="BE424" i="2"/>
  <c r="BE431" i="2"/>
  <c r="BE435" i="2"/>
  <c r="BE436" i="2"/>
  <c r="BE438" i="2"/>
  <c r="BE439" i="2"/>
  <c r="BE442" i="2"/>
  <c r="BE447" i="2"/>
  <c r="BE451" i="2"/>
  <c r="BE456" i="2"/>
  <c r="BE457" i="2"/>
  <c r="BE465" i="2"/>
  <c r="BE466" i="2"/>
  <c r="BE473" i="2"/>
  <c r="BE477" i="2"/>
  <c r="BE478" i="2"/>
  <c r="BE480" i="2"/>
  <c r="BE482" i="2"/>
  <c r="BE488" i="2"/>
  <c r="BE491" i="2"/>
  <c r="BE496" i="2"/>
  <c r="BE499" i="2"/>
  <c r="BE501" i="2"/>
  <c r="BE503" i="2"/>
  <c r="BE505" i="2"/>
  <c r="BE507" i="2"/>
  <c r="BE520" i="2"/>
  <c r="BE526" i="2"/>
  <c r="BE529" i="2"/>
  <c r="BE533" i="2"/>
  <c r="BE536" i="2"/>
  <c r="BE541" i="2"/>
  <c r="BE544" i="2"/>
  <c r="BE545" i="2"/>
  <c r="BE546" i="2"/>
  <c r="BE553" i="2"/>
  <c r="BE556" i="2"/>
  <c r="BE562" i="2"/>
  <c r="BE565" i="2"/>
  <c r="BE569" i="2"/>
  <c r="BE574" i="2"/>
  <c r="BE575" i="2"/>
  <c r="BE595" i="2"/>
  <c r="BE601" i="2"/>
  <c r="BE610" i="2"/>
  <c r="BE638" i="2"/>
  <c r="BE640" i="2"/>
  <c r="BE642" i="2"/>
  <c r="BE643" i="2"/>
  <c r="BE646" i="2"/>
  <c r="BE669" i="2"/>
  <c r="BE677" i="2"/>
  <c r="BE679" i="2"/>
  <c r="BE688" i="2"/>
  <c r="BE694" i="2"/>
  <c r="BE697" i="2"/>
  <c r="BE706" i="2"/>
  <c r="BE711" i="2"/>
  <c r="BE714" i="2"/>
  <c r="BE719" i="2"/>
  <c r="BE726" i="2"/>
  <c r="BE733" i="2"/>
  <c r="BE735" i="2"/>
  <c r="BE739" i="2"/>
  <c r="BE743" i="2"/>
  <c r="BE745" i="2"/>
  <c r="BE748" i="2"/>
  <c r="BE749" i="2"/>
  <c r="BE751" i="2"/>
  <c r="BE757" i="2"/>
  <c r="BE765" i="2"/>
  <c r="BE772" i="2"/>
  <c r="BE780" i="2"/>
  <c r="BE782" i="2"/>
  <c r="BE787" i="2"/>
  <c r="BE788" i="2"/>
  <c r="BE789" i="2"/>
  <c r="BE796" i="2"/>
  <c r="BE797" i="2"/>
  <c r="BE806" i="2"/>
  <c r="BE837" i="2"/>
  <c r="BE842" i="2"/>
  <c r="BE843" i="2"/>
  <c r="BE847" i="2"/>
  <c r="BE850" i="2"/>
  <c r="BE852" i="2"/>
  <c r="BE866" i="2"/>
  <c r="BE867" i="2"/>
  <c r="BE873" i="2"/>
  <c r="BE880" i="2"/>
  <c r="BE907" i="2"/>
  <c r="BE914" i="2"/>
  <c r="BE918" i="2"/>
  <c r="BE923" i="2"/>
  <c r="BE926" i="2"/>
  <c r="BE942" i="2"/>
  <c r="BE943" i="2"/>
  <c r="BE948" i="2"/>
  <c r="BE949" i="2"/>
  <c r="BE951" i="2"/>
  <c r="BE967" i="2"/>
  <c r="BE972" i="2"/>
  <c r="BE991" i="2"/>
  <c r="BE1006" i="2"/>
  <c r="BE1007" i="2"/>
  <c r="BE1018" i="2"/>
  <c r="BE1019" i="2"/>
  <c r="BE1022" i="2"/>
  <c r="BE1024" i="2"/>
  <c r="BE1026" i="2"/>
  <c r="BE1027" i="2"/>
  <c r="BE1035" i="2"/>
  <c r="BE1040" i="2"/>
  <c r="BE1043" i="2"/>
  <c r="BE1045" i="2"/>
  <c r="BE1051" i="2"/>
  <c r="BE1052" i="2"/>
  <c r="BE1061" i="2"/>
  <c r="BE1077" i="2"/>
  <c r="BE1078" i="2"/>
  <c r="BE1081" i="2"/>
  <c r="BE1087" i="2"/>
  <c r="BE1113" i="2"/>
  <c r="BE1114" i="2"/>
  <c r="BE1116" i="2"/>
  <c r="J89" i="2"/>
  <c r="BE121" i="2"/>
  <c r="BE123" i="2"/>
  <c r="BE125" i="2"/>
  <c r="BE127" i="2"/>
  <c r="BE131" i="2"/>
  <c r="BE137" i="2"/>
  <c r="BE139" i="2"/>
  <c r="BE141" i="2"/>
  <c r="BE144" i="2"/>
  <c r="BE157" i="2"/>
  <c r="BE159" i="2"/>
  <c r="BE170" i="2"/>
  <c r="BE172" i="2"/>
  <c r="BE178" i="2"/>
  <c r="BE183" i="2"/>
  <c r="BE193" i="2"/>
  <c r="BE194" i="2"/>
  <c r="BE199" i="2"/>
  <c r="BE203" i="2"/>
  <c r="BE204" i="2"/>
  <c r="BE209" i="2"/>
  <c r="BE212" i="2"/>
  <c r="BE235" i="2"/>
  <c r="BE249" i="2"/>
  <c r="BE260" i="2"/>
  <c r="BE293" i="2"/>
  <c r="BE294" i="2"/>
  <c r="BE303" i="2"/>
  <c r="BE304" i="2"/>
  <c r="BE307" i="2"/>
  <c r="BE309" i="2"/>
  <c r="BE311" i="2"/>
  <c r="BE312" i="2"/>
  <c r="BE322" i="2"/>
  <c r="BE351" i="2"/>
  <c r="BE352" i="2"/>
  <c r="BE358" i="2"/>
  <c r="BE359" i="2"/>
  <c r="BE360" i="2"/>
  <c r="BE363" i="2"/>
  <c r="BE374" i="2"/>
  <c r="BE379" i="2"/>
  <c r="BE380" i="2"/>
  <c r="BE387" i="2"/>
  <c r="BE389" i="2"/>
  <c r="BE394" i="2"/>
  <c r="BE397" i="2"/>
  <c r="BE413" i="2"/>
  <c r="BE414" i="2"/>
  <c r="BE420" i="2"/>
  <c r="BE421" i="2"/>
  <c r="BE429" i="2"/>
  <c r="BE440" i="2"/>
  <c r="BE444" i="2"/>
  <c r="BE459" i="2"/>
  <c r="BE460" i="2"/>
  <c r="BE467" i="2"/>
  <c r="BE471" i="2"/>
  <c r="BE472" i="2"/>
  <c r="BE474" i="2"/>
  <c r="BE476" i="2"/>
  <c r="BE486" i="2"/>
  <c r="BE492" i="2"/>
  <c r="BE495" i="2"/>
  <c r="BE497" i="2"/>
  <c r="BE509" i="2"/>
  <c r="BE515" i="2"/>
  <c r="BE527" i="2"/>
  <c r="BE532" i="2"/>
  <c r="BE566" i="2"/>
  <c r="BE572" i="2"/>
  <c r="BE579" i="2"/>
  <c r="BE580" i="2"/>
  <c r="BE585" i="2"/>
  <c r="BE590" i="2"/>
  <c r="BE594" i="2"/>
  <c r="BE600" i="2"/>
  <c r="BE605" i="2"/>
  <c r="BE608" i="2"/>
  <c r="BE609" i="2"/>
  <c r="BE611" i="2"/>
  <c r="BE612" i="2"/>
  <c r="BE614" i="2"/>
  <c r="BE615" i="2"/>
  <c r="BE617" i="2"/>
  <c r="BE618" i="2"/>
  <c r="BE620" i="2"/>
  <c r="BE621" i="2"/>
  <c r="BE625" i="2"/>
  <c r="BE628" i="2"/>
  <c r="BE630" i="2"/>
  <c r="BE654" i="2"/>
  <c r="BE668" i="2"/>
  <c r="BE673" i="2"/>
  <c r="BE674" i="2"/>
  <c r="BE682" i="2"/>
  <c r="BE685" i="2"/>
  <c r="BE712" i="2"/>
  <c r="BE713" i="2"/>
  <c r="BE741" i="2"/>
  <c r="BE742" i="2"/>
  <c r="BE753" i="2"/>
  <c r="BE755" i="2"/>
  <c r="BE758" i="2"/>
  <c r="BE762" i="2"/>
  <c r="BE769" i="2"/>
  <c r="BE770" i="2"/>
  <c r="BE771" i="2"/>
  <c r="BE777" i="2"/>
  <c r="BE779" i="2"/>
  <c r="BE783" i="2"/>
  <c r="BE784" i="2"/>
  <c r="BE786" i="2"/>
  <c r="BE790" i="2"/>
  <c r="BE791" i="2"/>
  <c r="BE799" i="2"/>
  <c r="BE809" i="2"/>
  <c r="BE811" i="2"/>
  <c r="BE821" i="2"/>
  <c r="BE824" i="2"/>
  <c r="BE827" i="2"/>
  <c r="BE832" i="2"/>
  <c r="BE835" i="2"/>
  <c r="BE839" i="2"/>
  <c r="BE841" i="2"/>
  <c r="BE849" i="2"/>
  <c r="BE851" i="2"/>
  <c r="BE860" i="2"/>
  <c r="BE874" i="2"/>
  <c r="BE879" i="2"/>
  <c r="BE889" i="2"/>
  <c r="BE891" i="2"/>
  <c r="BE895" i="2"/>
  <c r="BE896" i="2"/>
  <c r="BE905" i="2"/>
  <c r="BE911" i="2"/>
  <c r="BE912" i="2"/>
  <c r="BE916" i="2"/>
  <c r="BE921" i="2"/>
  <c r="BE928" i="2"/>
  <c r="BE932" i="2"/>
  <c r="BE933" i="2"/>
  <c r="BE937" i="2"/>
  <c r="BE940" i="2"/>
  <c r="BE946" i="2"/>
  <c r="BE958" i="2"/>
  <c r="BE961" i="2"/>
  <c r="BE962" i="2"/>
  <c r="BE968" i="2"/>
  <c r="BE971" i="2"/>
  <c r="BE974" i="2"/>
  <c r="BE977" i="2"/>
  <c r="BE978" i="2"/>
  <c r="BE987" i="2"/>
  <c r="BE988" i="2"/>
  <c r="BE994" i="2"/>
  <c r="BE995" i="2"/>
  <c r="BE997" i="2"/>
  <c r="BE1001" i="2"/>
  <c r="BE1004" i="2"/>
  <c r="BE1005" i="2"/>
  <c r="BE1008" i="2"/>
  <c r="BE1014" i="2"/>
  <c r="BE1030" i="2"/>
  <c r="BE1039" i="2"/>
  <c r="BE1046" i="2"/>
  <c r="BE1049" i="2"/>
  <c r="BE1059" i="2"/>
  <c r="BE1060" i="2"/>
  <c r="BE1062" i="2"/>
  <c r="BE1063" i="2"/>
  <c r="BE1066" i="2"/>
  <c r="BE1067" i="2"/>
  <c r="BE1068" i="2"/>
  <c r="BE1070" i="2"/>
  <c r="BE1082" i="2"/>
  <c r="BE1084" i="2"/>
  <c r="BE1086" i="2"/>
  <c r="BE1093" i="2"/>
  <c r="BE1102" i="2"/>
  <c r="BE1105" i="2"/>
  <c r="BE1106" i="2"/>
  <c r="BE1107" i="2"/>
  <c r="BC95" i="1"/>
  <c r="J91" i="2"/>
  <c r="BE134" i="2"/>
  <c r="BE135" i="2"/>
  <c r="BE140" i="2"/>
  <c r="BE143" i="2"/>
  <c r="BE154" i="2"/>
  <c r="BE155" i="2"/>
  <c r="BE162" i="2"/>
  <c r="BE171" i="2"/>
  <c r="BE174" i="2"/>
  <c r="BE184" i="2"/>
  <c r="BE186" i="2"/>
  <c r="BE188" i="2"/>
  <c r="BE201" i="2"/>
  <c r="BE213" i="2"/>
  <c r="BE217" i="2"/>
  <c r="BE221" i="2"/>
  <c r="BE230" i="2"/>
  <c r="BE233" i="2"/>
  <c r="BE239" i="2"/>
  <c r="BE241" i="2"/>
  <c r="BE245" i="2"/>
  <c r="BE248" i="2"/>
  <c r="BE252" i="2"/>
  <c r="BE261" i="2"/>
  <c r="BE264" i="2"/>
  <c r="BE267" i="2"/>
  <c r="BE276" i="2"/>
  <c r="BE281" i="2"/>
  <c r="BE287" i="2"/>
  <c r="BE288" i="2"/>
  <c r="BE290" i="2"/>
  <c r="BE292" i="2"/>
  <c r="BE295" i="2"/>
  <c r="BE296" i="2"/>
  <c r="BE298" i="2"/>
  <c r="BE300" i="2"/>
  <c r="BE318" i="2"/>
  <c r="BE323" i="2"/>
  <c r="BE324" i="2"/>
  <c r="BE326" i="2"/>
  <c r="BE330" i="2"/>
  <c r="BE331" i="2"/>
  <c r="BE333" i="2"/>
  <c r="BE338" i="2"/>
  <c r="BE339" i="2"/>
  <c r="BE340" i="2"/>
  <c r="BE355" i="2"/>
  <c r="BE356" i="2"/>
  <c r="BE361" i="2"/>
  <c r="BE362" i="2"/>
  <c r="BE366" i="2"/>
  <c r="BE367" i="2"/>
  <c r="BE368" i="2"/>
  <c r="BE369" i="2"/>
  <c r="BE371" i="2"/>
  <c r="BE373" i="2"/>
  <c r="BE377" i="2"/>
  <c r="BE409" i="2"/>
  <c r="BE411" i="2"/>
  <c r="BE415" i="2"/>
  <c r="BE416" i="2"/>
  <c r="BE422" i="2"/>
  <c r="BE423" i="2"/>
  <c r="BE426" i="2"/>
  <c r="BE428" i="2"/>
  <c r="BE430" i="2"/>
  <c r="BE434" i="2"/>
  <c r="BE437" i="2"/>
  <c r="BE446" i="2"/>
  <c r="BE449" i="2"/>
  <c r="BE450" i="2"/>
  <c r="BE453" i="2"/>
  <c r="BE461" i="2"/>
  <c r="BE468" i="2"/>
  <c r="BE479" i="2"/>
  <c r="BE481" i="2"/>
  <c r="BE493" i="2"/>
  <c r="BE498" i="2"/>
  <c r="BE502" i="2"/>
  <c r="BE510" i="2"/>
  <c r="BE512" i="2"/>
  <c r="BE522" i="2"/>
  <c r="BE524" i="2"/>
  <c r="BE531" i="2"/>
  <c r="BE535" i="2"/>
  <c r="BE538" i="2"/>
  <c r="BE540" i="2"/>
  <c r="BE542" i="2"/>
  <c r="BE547" i="2"/>
  <c r="BE549" i="2"/>
  <c r="BE550" i="2"/>
  <c r="BE564" i="2"/>
  <c r="BE570" i="2"/>
  <c r="BE571" i="2"/>
  <c r="BE576" i="2"/>
  <c r="BE577" i="2"/>
  <c r="BE586" i="2"/>
  <c r="BE587" i="2"/>
  <c r="BE598" i="2"/>
  <c r="BE599" i="2"/>
  <c r="BE603" i="2"/>
  <c r="BE604" i="2"/>
  <c r="BE607" i="2"/>
  <c r="BE616" i="2"/>
  <c r="BE632" i="2"/>
  <c r="BE634" i="2"/>
  <c r="BE644" i="2"/>
  <c r="BE667" i="2"/>
  <c r="BE671" i="2"/>
  <c r="BE684" i="2"/>
  <c r="BE690" i="2"/>
  <c r="BE692" i="2"/>
  <c r="BE693" i="2"/>
  <c r="BE696" i="2"/>
  <c r="BE698" i="2"/>
  <c r="BE704" i="2"/>
  <c r="BE710" i="2"/>
  <c r="BE715" i="2"/>
  <c r="BE721" i="2"/>
  <c r="BE722" i="2"/>
  <c r="BE724" i="2"/>
  <c r="BE727" i="2"/>
  <c r="BE728" i="2"/>
  <c r="BE731" i="2"/>
  <c r="BE732" i="2"/>
  <c r="BE736" i="2"/>
  <c r="BE740" i="2"/>
  <c r="BE744" i="2"/>
  <c r="BE746" i="2"/>
  <c r="BE747" i="2"/>
  <c r="BE750" i="2"/>
  <c r="BE761" i="2"/>
  <c r="BE763" i="2"/>
  <c r="BE768" i="2"/>
  <c r="BE773" i="2"/>
  <c r="BE775" i="2"/>
  <c r="BE798" i="2"/>
  <c r="BE801" i="2"/>
  <c r="BE805" i="2"/>
  <c r="BE810" i="2"/>
  <c r="BE812" i="2"/>
  <c r="BE814" i="2"/>
  <c r="BE816" i="2"/>
  <c r="BE819" i="2"/>
  <c r="BE828" i="2"/>
  <c r="BE836" i="2"/>
  <c r="BE854" i="2"/>
  <c r="BE856" i="2"/>
  <c r="BE858" i="2"/>
  <c r="BE863" i="2"/>
  <c r="BE868" i="2"/>
  <c r="BE870" i="2"/>
  <c r="BE871" i="2"/>
  <c r="BE875" i="2"/>
  <c r="BE877" i="2"/>
  <c r="BE881" i="2"/>
  <c r="BE883" i="2"/>
  <c r="BE886" i="2"/>
  <c r="BE887" i="2"/>
  <c r="BE888" i="2"/>
  <c r="BE890" i="2"/>
  <c r="BE892" i="2"/>
  <c r="BE900" i="2"/>
  <c r="BE902" i="2"/>
  <c r="BE903" i="2"/>
  <c r="BE904" i="2"/>
  <c r="BE906" i="2"/>
  <c r="BE910" i="2"/>
  <c r="BE915" i="2"/>
  <c r="BE920" i="2"/>
  <c r="BE922" i="2"/>
  <c r="BE924" i="2"/>
  <c r="BE925" i="2"/>
  <c r="BE927" i="2"/>
  <c r="BE935" i="2"/>
  <c r="BE936" i="2"/>
  <c r="BE950" i="2"/>
  <c r="BE963" i="2"/>
  <c r="BE969" i="2"/>
  <c r="BE979" i="2"/>
  <c r="BE982" i="2"/>
  <c r="BE984" i="2"/>
  <c r="BE985" i="2"/>
  <c r="BE989" i="2"/>
  <c r="BE992" i="2"/>
  <c r="BE993" i="2"/>
  <c r="BE1000" i="2"/>
  <c r="BE1002" i="2"/>
  <c r="BE1011" i="2"/>
  <c r="BE1013" i="2"/>
  <c r="BE1015" i="2"/>
  <c r="BE1023" i="2"/>
  <c r="BE1038" i="2"/>
  <c r="BE1041" i="2"/>
  <c r="BE1044" i="2"/>
  <c r="BE1048" i="2"/>
  <c r="BE1050" i="2"/>
  <c r="BE1055" i="2"/>
  <c r="BE1056" i="2"/>
  <c r="BE1057" i="2"/>
  <c r="BE1058" i="2"/>
  <c r="BE1064" i="2"/>
  <c r="BE1071" i="2"/>
  <c r="BE1112" i="2"/>
  <c r="BE1118" i="2"/>
  <c r="BB95" i="1"/>
  <c r="F34" i="5"/>
  <c r="BA98" i="1" s="1"/>
  <c r="F36" i="4"/>
  <c r="BC97" i="1" s="1"/>
  <c r="J34" i="3"/>
  <c r="AW96" i="1" s="1"/>
  <c r="F37" i="6"/>
  <c r="BD99" i="1" s="1"/>
  <c r="F34" i="4"/>
  <c r="BA97" i="1" s="1"/>
  <c r="F34" i="3"/>
  <c r="BA96" i="1" s="1"/>
  <c r="F35" i="5"/>
  <c r="BB98" i="1" s="1"/>
  <c r="F36" i="3"/>
  <c r="BC96" i="1" s="1"/>
  <c r="J34" i="5"/>
  <c r="AW98" i="1" s="1"/>
  <c r="F37" i="3"/>
  <c r="BD96" i="1" s="1"/>
  <c r="F37" i="5"/>
  <c r="BD98" i="1" s="1"/>
  <c r="J34" i="6"/>
  <c r="AW99" i="1" s="1"/>
  <c r="F36" i="5"/>
  <c r="BC98" i="1" s="1"/>
  <c r="F35" i="3"/>
  <c r="BB96" i="1" s="1"/>
  <c r="F34" i="6"/>
  <c r="BA99" i="1" s="1"/>
  <c r="F37" i="4"/>
  <c r="BD97" i="1" s="1"/>
  <c r="F35" i="4"/>
  <c r="BB97" i="1" s="1"/>
  <c r="J34" i="4"/>
  <c r="AW97" i="1" s="1"/>
  <c r="J118" i="5" l="1"/>
  <c r="J97" i="5" s="1"/>
  <c r="J96" i="4"/>
  <c r="J30" i="4"/>
  <c r="AG97" i="1" s="1"/>
  <c r="BK117" i="3"/>
  <c r="J117" i="3" s="1"/>
  <c r="J96" i="3"/>
  <c r="J30" i="3"/>
  <c r="AG96" i="1" s="1"/>
  <c r="BK119" i="2"/>
  <c r="J119" i="2" s="1"/>
  <c r="J97" i="2" s="1"/>
  <c r="BK117" i="6"/>
  <c r="J117" i="6" s="1"/>
  <c r="J96" i="6" s="1"/>
  <c r="AU94" i="1"/>
  <c r="F33" i="3"/>
  <c r="AZ96" i="1" s="1"/>
  <c r="J30" i="5"/>
  <c r="AG98" i="1" s="1"/>
  <c r="J33" i="6"/>
  <c r="AV99" i="1" s="1"/>
  <c r="AT99" i="1" s="1"/>
  <c r="J33" i="2"/>
  <c r="AV95" i="1" s="1"/>
  <c r="AT95" i="1" s="1"/>
  <c r="F33" i="2"/>
  <c r="AZ95" i="1" s="1"/>
  <c r="J33" i="4"/>
  <c r="AV97" i="1" s="1"/>
  <c r="AT97" i="1" s="1"/>
  <c r="J33" i="3"/>
  <c r="AV96" i="1" s="1"/>
  <c r="AT96" i="1" s="1"/>
  <c r="F33" i="6"/>
  <c r="AZ99" i="1" s="1"/>
  <c r="F33" i="4"/>
  <c r="AZ97" i="1" s="1"/>
  <c r="J33" i="5"/>
  <c r="AV98" i="1" s="1"/>
  <c r="AT98" i="1" s="1"/>
  <c r="F33" i="5"/>
  <c r="AZ98" i="1" s="1"/>
  <c r="BD94" i="1"/>
  <c r="W33" i="1" s="1"/>
  <c r="BB94" i="1"/>
  <c r="W31" i="1" s="1"/>
  <c r="BA94" i="1"/>
  <c r="AW94" i="1" s="1"/>
  <c r="AK30" i="1" s="1"/>
  <c r="BC94" i="1"/>
  <c r="AY94" i="1" s="1"/>
  <c r="AN97" i="1" l="1"/>
  <c r="AN96" i="1"/>
  <c r="BK118" i="2"/>
  <c r="J118" i="2" s="1"/>
  <c r="J30" i="2" s="1"/>
  <c r="AG95" i="1" s="1"/>
  <c r="AN95" i="1" s="1"/>
  <c r="AN98" i="1"/>
  <c r="J39" i="5"/>
  <c r="J39" i="4"/>
  <c r="J39" i="3"/>
  <c r="J30" i="6"/>
  <c r="AG99" i="1" s="1"/>
  <c r="W30" i="1"/>
  <c r="AX94" i="1"/>
  <c r="W32" i="1"/>
  <c r="AZ94" i="1"/>
  <c r="AV94" i="1" s="1"/>
  <c r="AK29" i="1" s="1"/>
  <c r="J39" i="2" l="1"/>
  <c r="J96" i="2"/>
  <c r="J39" i="6"/>
  <c r="AG94" i="1"/>
  <c r="AN99" i="1"/>
  <c r="AT94" i="1"/>
  <c r="W29" i="1"/>
  <c r="AN94" i="1" l="1"/>
  <c r="AK26" i="1"/>
  <c r="AK35" i="1" s="1"/>
</calcChain>
</file>

<file path=xl/sharedStrings.xml><?xml version="1.0" encoding="utf-8"?>
<sst xmlns="http://schemas.openxmlformats.org/spreadsheetml/2006/main" count="23087" uniqueCount="5625">
  <si>
    <t>Export Komplet</t>
  </si>
  <si>
    <t/>
  </si>
  <si>
    <t>2.0</t>
  </si>
  <si>
    <t>False</t>
  </si>
  <si>
    <t>{a529b700-2ff6-48e2-972f-b0fd3de1dc05}</t>
  </si>
  <si>
    <t>&gt;&gt;  skryté sloupce  &lt;&lt;</t>
  </si>
  <si>
    <t>0,01</t>
  </si>
  <si>
    <t>21</t>
  </si>
  <si>
    <t>15</t>
  </si>
  <si>
    <t>REKAPITULACE ZAKÁZKY</t>
  </si>
  <si>
    <t>v ---  níže se nacházejí doplnkové a pomocné údaje k sestavám  --- v</t>
  </si>
  <si>
    <t>Návod na vyplnění</t>
  </si>
  <si>
    <t>0,001</t>
  </si>
  <si>
    <t>Kód:</t>
  </si>
  <si>
    <t>2021_01_rs</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</si>
  <si>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</si>
  <si>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</si>
  <si>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Údržba, opravy a odstraňování závad u ST - ST Brno 2022 - 2023</t>
  </si>
  <si>
    <t>KSO:</t>
  </si>
  <si>
    <t>CC-CZ:</t>
  </si>
  <si>
    <t>Místo:</t>
  </si>
  <si>
    <t>Obvod ST Brno</t>
  </si>
  <si>
    <t>Datum:</t>
  </si>
  <si>
    <t>9. 8. 2021</t>
  </si>
  <si>
    <t>Zadavatel:</t>
  </si>
  <si>
    <t>IČ:</t>
  </si>
  <si>
    <t>70994234</t>
  </si>
  <si>
    <t>Správa železnic, s.o.</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</si>
  <si>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</si>
  <si>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</si>
  <si>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</si>
  <si>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</si>
  <si>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</si>
  <si>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</si>
  <si>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</si>
  <si>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</si>
  <si>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</si>
  <si>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</si>
  <si>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</si>
  <si>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</si>
  <si>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</si>
  <si>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</si>
  <si>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</si>
  <si>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</si>
  <si>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</si>
  <si>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</si>
  <si>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</si>
  <si>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</si>
  <si>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</si>
  <si>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</si>
  <si>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</si>
  <si>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</si>
  <si>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</si>
  <si>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</si>
  <si>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</si>
  <si>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</si>
  <si>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</si>
  <si>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</si>
  <si>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</si>
  <si>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</si>
  <si>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</si>
  <si>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</si>
  <si>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</si>
  <si>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</si>
  <si>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</si>
  <si>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</si>
  <si>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</si>
  <si>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</si>
  <si>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</si>
  <si>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</si>
  <si>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</si>
  <si>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</si>
  <si>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</si>
  <si>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</si>
  <si>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</si>
  <si>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</si>
  <si>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</si>
  <si>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</si>
  <si>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</si>
  <si>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</si>
  <si>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</si>
  <si>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</si>
  <si>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</si>
  <si>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Práce na žel. svršku a spodku</t>
  </si>
  <si>
    <t>STA</t>
  </si>
  <si>
    <t>1</t>
  </si>
  <si>
    <t>{245d390c-a2ec-498a-be65-690aeafd6e32}</t>
  </si>
  <si>
    <t>2</t>
  </si>
  <si>
    <t>01.2</t>
  </si>
  <si>
    <t>Překážky pro práci v koleji</t>
  </si>
  <si>
    <t>{2bb2420f-7eb8-43aa-96bb-d5da0f55adc5}</t>
  </si>
  <si>
    <t>01.3</t>
  </si>
  <si>
    <t>Materiál železničního svršku a spodku</t>
  </si>
  <si>
    <t>{df788fdb-3b49-4dd9-b92f-24430df6950f}</t>
  </si>
  <si>
    <t>02.1</t>
  </si>
  <si>
    <t>Manipulace a přepravy</t>
  </si>
  <si>
    <t>{4a190511-327c-4394-8947-23f29b738136}</t>
  </si>
  <si>
    <t>03.1</t>
  </si>
  <si>
    <t>VON</t>
  </si>
  <si>
    <t>{b2627def-7a7d-4b4c-826d-301ad1012a49}</t>
  </si>
  <si>
    <t>KRYCÍ LIST SOUPISU PRACÍ</t>
  </si>
  <si>
    <t>Objekt:</t>
  </si>
  <si>
    <t>01.1 - Práce na žel. svršku a spodku</t>
  </si>
  <si>
    <t>REKAPITULACE ČLENĚNÍ SOUPISU PRACÍ</t>
  </si>
  <si>
    <t>Kód dílu - Popis</t>
  </si>
  <si>
    <t>Cena celkem [CZK]</t>
  </si>
  <si>
    <t>Náklady ze soupisu prací</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</si>
  <si>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</si>
  <si>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</si>
  <si>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</si>
  <si>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</si>
  <si>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</si>
  <si>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</si>
  <si>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</si>
  <si>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</si>
  <si>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</si>
  <si>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</si>
  <si>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</si>
  <si>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</si>
  <si>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</si>
  <si>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</si>
  <si>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</si>
  <si>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</si>
  <si>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</si>
  <si>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</si>
  <si>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</si>
  <si>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</si>
  <si>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</si>
  <si>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</si>
  <si>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</si>
  <si>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 Poznámka: 1. V cenách jsou započteny náklady na měření provozních odchylek dle ČSN, zpracování a předání tištěných výstupů objednateli.</t>
  </si>
  <si>
    <t>km</t>
  </si>
  <si>
    <t>Sborník UOŽI 01 2021</t>
  </si>
  <si>
    <t>4</t>
  </si>
  <si>
    <t>-354508702</t>
  </si>
  <si>
    <t>5901005020</t>
  </si>
  <si>
    <t>Měření geometrických parametrů měřícím vozíkem ve výhybce. Poznámka: 1. V cenách jsou započteny náklady na měření provozních odchylek dle ČSN, zpracování a předání tištěných výstupů objednateli.</t>
  </si>
  <si>
    <t>m</t>
  </si>
  <si>
    <t>-623930543</t>
  </si>
  <si>
    <t>3</t>
  </si>
  <si>
    <t>5902005010</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</si>
  <si>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</si>
  <si>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hod</t>
  </si>
  <si>
    <t>897469349</t>
  </si>
  <si>
    <t>5903020010</t>
  </si>
  <si>
    <t>Odstranění sněhu a ledu z nástupišť a komunikací ručně. Poznámka: 1. V cenách jsou započteny náklady na práce v zimních podmínkách, manipulaci, naložení sněhu na dopravní prostředek a uložení na úložišti.</t>
  </si>
  <si>
    <t>-1948200973</t>
  </si>
  <si>
    <t>5903020020</t>
  </si>
  <si>
    <t>Odstranění sněhu a ledu z kolejí ručně. Poznámka: 1. V cenách jsou započteny náklady na práce v zimních podmínkách, manipulaci, naložení sněhu na dopravní prostředek a uložení na úložišti.</t>
  </si>
  <si>
    <t>-1210948552</t>
  </si>
  <si>
    <t>6</t>
  </si>
  <si>
    <t>5903020110</t>
  </si>
  <si>
    <t>Odstranění sněhu a ledu z výhybek ručně. Poznámka: 1. V cenách jsou započteny náklady na práce v zimních podmínkách, manipulaci, naložení sněhu na dopravní prostředek a uložení na úložišti.</t>
  </si>
  <si>
    <t>-445697602</t>
  </si>
  <si>
    <t>7</t>
  </si>
  <si>
    <t>5904005010</t>
  </si>
  <si>
    <t>Vysečení travního porostu ručně sklon terénu do 1:2. Poznámka: 1. V cenách jsou započteny náklady na provedení s ponecháním pokosu na místě, a/nebo mulčování u likvidace strojně. 2. V cenách nejsou obsaženy náklady na odklizení a likvidaci pokosu.</t>
  </si>
  <si>
    <t>m2</t>
  </si>
  <si>
    <t>1944276908</t>
  </si>
  <si>
    <t>8</t>
  </si>
  <si>
    <t>5904005020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</si>
  <si>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</si>
  <si>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1637092170</t>
  </si>
  <si>
    <t>9</t>
  </si>
  <si>
    <t>5904005110</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</si>
  <si>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</si>
  <si>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ha</t>
  </si>
  <si>
    <t>1503760372</t>
  </si>
  <si>
    <t>10</t>
  </si>
  <si>
    <t>5904005120</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</si>
  <si>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</si>
  <si>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-962087610</t>
  </si>
  <si>
    <t>11</t>
  </si>
  <si>
    <t>5904010010</t>
  </si>
  <si>
    <t>Odklizení travního porostu ručně. Poznámka: 1. V cenách jsou započteny náklady na snesení pokosu a likvidaci nebo naložení na dopravní prostředek a uložení na skládku. 2. V cenách nejsou obsaženy náklady na dopravu a skládkovné.</t>
  </si>
  <si>
    <t>1566808230</t>
  </si>
  <si>
    <t>12</t>
  </si>
  <si>
    <t>5904025010</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</si>
  <si>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</si>
  <si>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391294006</t>
  </si>
  <si>
    <t>13</t>
  </si>
  <si>
    <t>5904025020</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</si>
  <si>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</si>
  <si>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1469236617</t>
  </si>
  <si>
    <t>14</t>
  </si>
  <si>
    <t>5904031010</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</si>
  <si>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</si>
  <si>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1382597192</t>
  </si>
  <si>
    <t>5904031020</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</si>
  <si>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</si>
  <si>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2020398646</t>
  </si>
  <si>
    <t>16</t>
  </si>
  <si>
    <t>5905005010</t>
  </si>
  <si>
    <t>Odstranění plevelů a buřiny z koleje nebo výhybky. Poznámka: 1. V cenách jsou započteny náklady na odstranění plevelů a buřiny včetně kořenů ručně, úprava rozrušeného KL, ometení pražců a upevňovadel, rozprostření výzisku na terén nebo naložení na dopravní prostředek.</t>
  </si>
  <si>
    <t>1131967252</t>
  </si>
  <si>
    <t>17</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</si>
  <si>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</si>
  <si>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</si>
  <si>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-336077821</t>
  </si>
  <si>
    <t>18</t>
  </si>
  <si>
    <t>5905015010</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</si>
  <si>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</si>
  <si>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310408113</t>
  </si>
  <si>
    <t>19</t>
  </si>
  <si>
    <t>5905015020</t>
  </si>
  <si>
    <t>Oprava stezky ručně s odstraněním drnu a nánosu přes 10 cm do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</si>
  <si>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660737690</t>
  </si>
  <si>
    <t>20</t>
  </si>
  <si>
    <t>5905015030</t>
  </si>
  <si>
    <t>Oprava stezky ručně s odstraněním drnu a nánosu přes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</si>
  <si>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-1437655329</t>
  </si>
  <si>
    <t>5905020010</t>
  </si>
  <si>
    <t>Oprava stezky strojně s odstraněním drnu a nánosu do 10 cm. Poznámka: 1. V cenách jsou započteny náklady na odtěžení nánosu stezky a rozprostření výzisku na terén nebo naložení na dopravní prostředek a úprava povrchu stezky.</t>
  </si>
  <si>
    <t>1358283532</t>
  </si>
  <si>
    <t>22</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</si>
  <si>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</si>
  <si>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</si>
  <si>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-1035732818</t>
  </si>
  <si>
    <t>23</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</si>
  <si>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</si>
  <si>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</si>
  <si>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1722312951</t>
  </si>
  <si>
    <t>24</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</si>
  <si>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</si>
  <si>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</si>
  <si>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1389609981</t>
  </si>
  <si>
    <t>25</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</si>
  <si>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</si>
  <si>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</si>
  <si>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-1205638660</t>
  </si>
  <si>
    <t>26</t>
  </si>
  <si>
    <t>5905025010</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</si>
  <si>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</si>
  <si>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m3</t>
  </si>
  <si>
    <t>-169267817</t>
  </si>
  <si>
    <t>27</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</si>
  <si>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</si>
  <si>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</si>
  <si>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528497614</t>
  </si>
  <si>
    <t>28</t>
  </si>
  <si>
    <t>5905030010</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</si>
  <si>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</si>
  <si>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1352598063</t>
  </si>
  <si>
    <t>29</t>
  </si>
  <si>
    <t>5905030020</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</si>
  <si>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</si>
  <si>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1444181660</t>
  </si>
  <si>
    <t>30</t>
  </si>
  <si>
    <t>5905030110</t>
  </si>
  <si>
    <t>Ojedinělá výměna KL včetně lavičky pod ložnou plochou pražce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</si>
  <si>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1324816827</t>
  </si>
  <si>
    <t>31</t>
  </si>
  <si>
    <t>5905030120</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</si>
  <si>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</si>
  <si>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1676671799</t>
  </si>
  <si>
    <t>32</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</si>
  <si>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</si>
  <si>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</si>
  <si>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-304785722</t>
  </si>
  <si>
    <t>33</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</si>
  <si>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</si>
  <si>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</si>
  <si>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-1504196828</t>
  </si>
  <si>
    <t>34</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</si>
  <si>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</si>
  <si>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</si>
  <si>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1385551385</t>
  </si>
  <si>
    <t>35</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</si>
  <si>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</si>
  <si>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</si>
  <si>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1511947009</t>
  </si>
  <si>
    <t>36</t>
  </si>
  <si>
    <t>5905050010</t>
  </si>
  <si>
    <t>Souvislá výměna KL se snesením KR koleje pražce dřevěné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</si>
  <si>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-1510543308</t>
  </si>
  <si>
    <t>37</t>
  </si>
  <si>
    <t>5905050020</t>
  </si>
  <si>
    <t>Souvislá výměna KL se snesením KR koleje pražce dřevěné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</si>
  <si>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-1402767162</t>
  </si>
  <si>
    <t>38</t>
  </si>
  <si>
    <t>5905050030</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</si>
  <si>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</si>
  <si>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1953340653</t>
  </si>
  <si>
    <t>39</t>
  </si>
  <si>
    <t>5905050040</t>
  </si>
  <si>
    <t>Souvislá výměna KL se snesením KR koleje pražce dřevěné rozdělení "e".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</si>
  <si>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-342780595</t>
  </si>
  <si>
    <t>40</t>
  </si>
  <si>
    <t>5905050050</t>
  </si>
  <si>
    <t>Souvislá výměna KL se snesením KR koleje pražce betonové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</si>
  <si>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-876600478</t>
  </si>
  <si>
    <t>41</t>
  </si>
  <si>
    <t>5905050060</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</si>
  <si>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</si>
  <si>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-1514581445</t>
  </si>
  <si>
    <t>42</t>
  </si>
  <si>
    <t>5905050070</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</si>
  <si>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</si>
  <si>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740417434</t>
  </si>
  <si>
    <t>43</t>
  </si>
  <si>
    <t>5905050080</t>
  </si>
  <si>
    <t>Souvislá výměna KL se snesením KR koleje pražce betonové rozdělení "e".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</si>
  <si>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-1242319113</t>
  </si>
  <si>
    <t>44</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</si>
  <si>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</si>
  <si>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</si>
  <si>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-1708761526</t>
  </si>
  <si>
    <t>45</t>
  </si>
  <si>
    <t>5905050220</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</si>
  <si>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</si>
  <si>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948927174</t>
  </si>
  <si>
    <t>46</t>
  </si>
  <si>
    <t>5905050230</t>
  </si>
  <si>
    <t>Souvislá výměna KL se snesením KR výhybky pražce ocelové válcované.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</si>
  <si>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-70471366</t>
  </si>
  <si>
    <t>47</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</si>
  <si>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</si>
  <si>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</si>
  <si>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-15159333</t>
  </si>
  <si>
    <t>48</t>
  </si>
  <si>
    <t>5905055020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</si>
  <si>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</si>
  <si>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-1592413569</t>
  </si>
  <si>
    <t>49</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</si>
  <si>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</si>
  <si>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</si>
  <si>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943235526</t>
  </si>
  <si>
    <t>50</t>
  </si>
  <si>
    <t>5905060020</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</si>
  <si>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</si>
  <si>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-1559384004</t>
  </si>
  <si>
    <t>51</t>
  </si>
  <si>
    <t>5905065010</t>
  </si>
  <si>
    <t>Samostatná úprava vrstvy kolejového lože pod ložnou plochou pražců v koleji. Poznámka: 1. V cenách jsou započteny náklady na urovnání a homogenizaci vrstvy kameniva. 2. V cenách nejsou obsaženy náklady na dodávku a doplnění kameniva.</t>
  </si>
  <si>
    <t>2046041848</t>
  </si>
  <si>
    <t>52</t>
  </si>
  <si>
    <t>5905065020</t>
  </si>
  <si>
    <t>Samostatná úprava vrstvy kolejového lože pod ložnou plochou pražců ve výhybce. Poznámka: 1. V cenách jsou započteny náklady na urovnání a homogenizaci vrstvy kameniva. 2. V cenách nejsou obsaženy náklady na dodávku a doplnění kameniva.</t>
  </si>
  <si>
    <t>-738359053</t>
  </si>
  <si>
    <t>53</t>
  </si>
  <si>
    <t>5905085010</t>
  </si>
  <si>
    <t>Souvislé čištění KL strojně koleje pražce dřevěné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</si>
  <si>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-1746994401</t>
  </si>
  <si>
    <t>54</t>
  </si>
  <si>
    <t>5905085020</t>
  </si>
  <si>
    <t>Souvislé čištění KL strojně koleje pražce dřevěné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</si>
  <si>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-1111968249</t>
  </si>
  <si>
    <t>55</t>
  </si>
  <si>
    <t>5905085025</t>
  </si>
  <si>
    <t>Souvislé čištění KL strojně koleje pražce dřevěné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</si>
  <si>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-1360410031</t>
  </si>
  <si>
    <t>56</t>
  </si>
  <si>
    <t>5905085030</t>
  </si>
  <si>
    <t>Souvislé čištění KL strojně koleje pražce dřevěné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</si>
  <si>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-1207589926</t>
  </si>
  <si>
    <t>57</t>
  </si>
  <si>
    <t>5905085040</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</si>
  <si>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</si>
  <si>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-1378620301</t>
  </si>
  <si>
    <t>58</t>
  </si>
  <si>
    <t>5905085050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</si>
  <si>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</si>
  <si>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-1325596481</t>
  </si>
  <si>
    <t>59</t>
  </si>
  <si>
    <t>5905085055</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</si>
  <si>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</si>
  <si>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560348019</t>
  </si>
  <si>
    <t>60</t>
  </si>
  <si>
    <t>5905085060</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</si>
  <si>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</si>
  <si>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32841596</t>
  </si>
  <si>
    <t>61</t>
  </si>
  <si>
    <t>5905095010</t>
  </si>
  <si>
    <t>Úprava kolejového lože ojediněle ručně v koleji lože otevřené. Poznámka: 1. V cenách jsou započteny náklady na úpravu KL koleje a výhybek ojediněle vidlemi. 2. V cenách nejsou obsaženy náklady na doplnění a dodávku kameniva.</t>
  </si>
  <si>
    <t>1312983967</t>
  </si>
  <si>
    <t>62</t>
  </si>
  <si>
    <t>5905095020</t>
  </si>
  <si>
    <t>Úprava kolejového lože ojediněle ručně v koleji lože zapuštěné. Poznámka: 1. V cenách jsou započteny náklady na úpravu KL koleje a výhybek ojediněle vidlemi. 2. V cenách nejsou obsaženy náklady na doplnění a dodávku kameniva.</t>
  </si>
  <si>
    <t>-542466499</t>
  </si>
  <si>
    <t>63</t>
  </si>
  <si>
    <t>5905095030</t>
  </si>
  <si>
    <t>Úprava kolejového lože ojediněle ručně ve výhybce lože otevřené. Poznámka: 1. V cenách jsou započteny náklady na úpravu KL koleje a výhybek ojediněle vidlemi. 2. V cenách nejsou obsaženy náklady na doplnění a dodávku kameniva.</t>
  </si>
  <si>
    <t>-19785848</t>
  </si>
  <si>
    <t>64</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</si>
  <si>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</si>
  <si>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</si>
  <si>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2123794852</t>
  </si>
  <si>
    <t>65</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</si>
  <si>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</si>
  <si>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</si>
  <si>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-192105326</t>
  </si>
  <si>
    <t>66</t>
  </si>
  <si>
    <t>5905100020</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</si>
  <si>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</si>
  <si>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-893736547</t>
  </si>
  <si>
    <t>67</t>
  </si>
  <si>
    <t>5905100030</t>
  </si>
  <si>
    <t>Úprava kolejového lože souvisle strojně ve výhybce lože otevřené. Poznámka: 1. V cenách jsou započteny náklady na úpravu KL koleje a výhybek kontinuálně strojně pluhem, u výhybek ruční dokončení úpravy. 2. V cenách nejsou obsaženy náklady na doplnění a dodávku kameniva.</t>
  </si>
  <si>
    <t>-246988354</t>
  </si>
  <si>
    <t>68</t>
  </si>
  <si>
    <t>5905100040</t>
  </si>
  <si>
    <t>Úprava kolejového lože souvisle strojně ve výhybce lože zapuštěné. Poznámka: 1. V cenách jsou započteny náklady na úpravu KL koleje a výhybek kontinuálně strojně pluhem, u výhybek ruční dokončení úpravy. 2. V cenách nejsou obsaženy náklady na doplnění a dodávku kameniva.</t>
  </si>
  <si>
    <t>-581458355</t>
  </si>
  <si>
    <t>69</t>
  </si>
  <si>
    <t>5905105010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</si>
  <si>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</si>
  <si>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1600716665</t>
  </si>
  <si>
    <t>70</t>
  </si>
  <si>
    <t>5905105020</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</si>
  <si>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</si>
  <si>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-1805447571</t>
  </si>
  <si>
    <t>71</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</si>
  <si>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</si>
  <si>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</si>
  <si>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-1735346747</t>
  </si>
  <si>
    <t>72</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</si>
  <si>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</si>
  <si>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</si>
  <si>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2061022321</t>
  </si>
  <si>
    <t>73</t>
  </si>
  <si>
    <t>5905110010</t>
  </si>
  <si>
    <t>Snížení KL pod patou kolejnice v koleji. Poznámka: 1. V cenách jsou započteny náklady na snížení KL pod patou kolejnice ručně vidlemi. 2. V cenách nejsou obsaženy náklady na doplnění a dodávku kameniva.</t>
  </si>
  <si>
    <t>1855903365</t>
  </si>
  <si>
    <t>74</t>
  </si>
  <si>
    <t>5905110020</t>
  </si>
  <si>
    <t>Snížení KL pod patou kolejnice ve výhybce. Poznámka: 1. V cenách jsou započteny náklady na snížení KL pod patou kolejnice ručně vidlemi. 2. V cenách nejsou obsaženy náklady na doplnění a dodávku kameniva.</t>
  </si>
  <si>
    <t>371868231</t>
  </si>
  <si>
    <t>75</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</si>
  <si>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</si>
  <si>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</si>
  <si>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-754510173</t>
  </si>
  <si>
    <t>76</t>
  </si>
  <si>
    <t>5905120010</t>
  </si>
  <si>
    <t>Prolití kameniva KL pryskyřicí povrchové pro zamezení úletu kameniva tl. 100 až 200 mm. Poznámka: 1. V cenách jsou započteny náklady na prolepení vrstvy kameniva. 2. V cenách nejsou obsaženy náklady na dodávku směsi.</t>
  </si>
  <si>
    <t>-791728555</t>
  </si>
  <si>
    <t>77</t>
  </si>
  <si>
    <t>5905120020</t>
  </si>
  <si>
    <t>Prolití kameniva KL pryskyřicí strukturní pro zvýšení odporu KL tl. do 600 mm. Poznámka: 1. V cenách jsou započteny náklady na prolepení vrstvy kameniva. 2. V cenách nejsou obsaženy náklady na dodávku směsi.</t>
  </si>
  <si>
    <t>1591247994</t>
  </si>
  <si>
    <t>78</t>
  </si>
  <si>
    <t>5905120030</t>
  </si>
  <si>
    <t>Prolití kameniva KL pryskyřicí strukturní dočasné jako náhrada pažení tl. do 600 mm. Poznámka: 1. V cenách jsou započteny náklady na prolepení vrstvy kameniva. 2. V cenách nejsou obsaženy náklady na dodávku směsi.</t>
  </si>
  <si>
    <t>1643776960</t>
  </si>
  <si>
    <t>79</t>
  </si>
  <si>
    <t>5906005010</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</si>
  <si>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</si>
  <si>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kus</t>
  </si>
  <si>
    <t>-1567922</t>
  </si>
  <si>
    <t>80</t>
  </si>
  <si>
    <t>5906005020</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</si>
  <si>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</si>
  <si>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-1382561631</t>
  </si>
  <si>
    <t>81</t>
  </si>
  <si>
    <t>5906005030</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</si>
  <si>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</si>
  <si>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1574853795</t>
  </si>
  <si>
    <t>82</t>
  </si>
  <si>
    <t>5906005040</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</si>
  <si>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</si>
  <si>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-1237078771</t>
  </si>
  <si>
    <t>83</t>
  </si>
  <si>
    <t>5906005050</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</si>
  <si>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</si>
  <si>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-1746736768</t>
  </si>
  <si>
    <t>84</t>
  </si>
  <si>
    <t>5906005060</t>
  </si>
  <si>
    <t>Ruční výměna pražce v KL otevřeném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</si>
  <si>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1935973918</t>
  </si>
  <si>
    <t>85</t>
  </si>
  <si>
    <t>5906005120</t>
  </si>
  <si>
    <t>Ruční výměna pražce v KL otevřeném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</si>
  <si>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-936043216</t>
  </si>
  <si>
    <t>86</t>
  </si>
  <si>
    <t>5906005125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</si>
  <si>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</si>
  <si>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-1242197788</t>
  </si>
  <si>
    <t>87</t>
  </si>
  <si>
    <t>5906010010</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</si>
  <si>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</si>
  <si>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1260676562</t>
  </si>
  <si>
    <t>88</t>
  </si>
  <si>
    <t>5906010020</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</si>
  <si>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</si>
  <si>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-1680568873</t>
  </si>
  <si>
    <t>89</t>
  </si>
  <si>
    <t>5906010030</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</si>
  <si>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</si>
  <si>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1409962211</t>
  </si>
  <si>
    <t>90</t>
  </si>
  <si>
    <t>5906010040</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</si>
  <si>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</si>
  <si>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-1675746055</t>
  </si>
  <si>
    <t>91</t>
  </si>
  <si>
    <t>5906010050</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</si>
  <si>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</si>
  <si>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-2099290120</t>
  </si>
  <si>
    <t>92</t>
  </si>
  <si>
    <t>5906010060</t>
  </si>
  <si>
    <t>Ruční výměna pražce v KL zapuštěném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</si>
  <si>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1303927615</t>
  </si>
  <si>
    <t>93</t>
  </si>
  <si>
    <t>5906010120</t>
  </si>
  <si>
    <t>Ruční výměna pražce v KL zapuštěném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</si>
  <si>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1660286185</t>
  </si>
  <si>
    <t>94</t>
  </si>
  <si>
    <t>5906010125</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</si>
  <si>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</si>
  <si>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1150337286</t>
  </si>
  <si>
    <t>95</t>
  </si>
  <si>
    <t>5906015010</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</si>
  <si>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</si>
  <si>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1121657908</t>
  </si>
  <si>
    <t>96</t>
  </si>
  <si>
    <t>5906015020</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</si>
  <si>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</si>
  <si>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584721534</t>
  </si>
  <si>
    <t>97</t>
  </si>
  <si>
    <t>5906015030</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</si>
  <si>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</si>
  <si>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-1684530862</t>
  </si>
  <si>
    <t>98</t>
  </si>
  <si>
    <t>5906015040</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</si>
  <si>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</si>
  <si>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-1861989000</t>
  </si>
  <si>
    <t>99</t>
  </si>
  <si>
    <t>5906015050</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</si>
  <si>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</si>
  <si>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15660690</t>
  </si>
  <si>
    <t>100</t>
  </si>
  <si>
    <t>5906015060</t>
  </si>
  <si>
    <t>Výměna pražce malou těžící mechanizací v KL otevřeném i zapuštěném pražec dřevěný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</si>
  <si>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1374597746</t>
  </si>
  <si>
    <t>101</t>
  </si>
  <si>
    <t>5906015110</t>
  </si>
  <si>
    <t>Výměna pražce malou těžící mechanizací v KL otevřeném i zapuštěném pražec betonový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</si>
  <si>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401077317</t>
  </si>
  <si>
    <t>102</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</si>
  <si>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</si>
  <si>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</si>
  <si>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-318208873</t>
  </si>
  <si>
    <t>103</t>
  </si>
  <si>
    <t>5906015130</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</si>
  <si>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</si>
  <si>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825717729</t>
  </si>
  <si>
    <t>104</t>
  </si>
  <si>
    <t>5906015140</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</si>
  <si>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</si>
  <si>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-460586073</t>
  </si>
  <si>
    <t>105</t>
  </si>
  <si>
    <t>5906015150</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</si>
  <si>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</si>
  <si>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1261116308</t>
  </si>
  <si>
    <t>106</t>
  </si>
  <si>
    <t>5906015160</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</si>
  <si>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</si>
  <si>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1150525655</t>
  </si>
  <si>
    <t>107</t>
  </si>
  <si>
    <t>5906020010</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</si>
  <si>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</si>
  <si>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-487194454</t>
  </si>
  <si>
    <t>108</t>
  </si>
  <si>
    <t>5906020020</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</si>
  <si>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</si>
  <si>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1159615086</t>
  </si>
  <si>
    <t>109</t>
  </si>
  <si>
    <t>5906020030</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</si>
  <si>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</si>
  <si>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-1601555400</t>
  </si>
  <si>
    <t>110</t>
  </si>
  <si>
    <t>5906020040</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</si>
  <si>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</si>
  <si>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1707934708</t>
  </si>
  <si>
    <t>111</t>
  </si>
  <si>
    <t>5906020050</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</si>
  <si>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</si>
  <si>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-1703252502</t>
  </si>
  <si>
    <t>112</t>
  </si>
  <si>
    <t>5906020060</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</si>
  <si>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</si>
  <si>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-1141588876</t>
  </si>
  <si>
    <t>113</t>
  </si>
  <si>
    <t>5906020110</t>
  </si>
  <si>
    <t>Souvislá výměna pražců v KL otevřeném i zapuštěném pražce betonové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</si>
  <si>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597281249</t>
  </si>
  <si>
    <t>114</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</si>
  <si>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</si>
  <si>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</si>
  <si>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-625163894</t>
  </si>
  <si>
    <t>115</t>
  </si>
  <si>
    <t>5906020130</t>
  </si>
  <si>
    <t>Souvislá výměna pražců v KL otevřeném i zapuštěném pražce betonové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</si>
  <si>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229466028</t>
  </si>
  <si>
    <t>116</t>
  </si>
  <si>
    <t>5906020140</t>
  </si>
  <si>
    <t>Souvislá výměna pražců v KL otevřeném i zapuštěném pražce betonové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</si>
  <si>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-1140558594</t>
  </si>
  <si>
    <t>117</t>
  </si>
  <si>
    <t>5906020150</t>
  </si>
  <si>
    <t>Souvislá výměna pražců v KL otevřeném i zapuštěném pražce betonové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</si>
  <si>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-2042482532</t>
  </si>
  <si>
    <t>118</t>
  </si>
  <si>
    <t>5906020160</t>
  </si>
  <si>
    <t>Souvislá výměna pražců v KL otevřeném i zapuštěném pražce betonové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</si>
  <si>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863353878</t>
  </si>
  <si>
    <t>119</t>
  </si>
  <si>
    <t>5906025030</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</si>
  <si>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</si>
  <si>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1166975589</t>
  </si>
  <si>
    <t>120</t>
  </si>
  <si>
    <t>5906025040</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</si>
  <si>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</si>
  <si>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2080514238</t>
  </si>
  <si>
    <t>121</t>
  </si>
  <si>
    <t>5906025050</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</si>
  <si>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</si>
  <si>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697065979</t>
  </si>
  <si>
    <t>122</t>
  </si>
  <si>
    <t>5906025060</t>
  </si>
  <si>
    <t>Výměna pražců po vyjmutí KR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</si>
  <si>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1696315940</t>
  </si>
  <si>
    <t>123</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</si>
  <si>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</si>
  <si>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</si>
  <si>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246373349</t>
  </si>
  <si>
    <t>124</t>
  </si>
  <si>
    <t>5906030020</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</si>
  <si>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</si>
  <si>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-1740497600</t>
  </si>
  <si>
    <t>125</t>
  </si>
  <si>
    <t>5906030030</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</si>
  <si>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</si>
  <si>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474255747</t>
  </si>
  <si>
    <t>126</t>
  </si>
  <si>
    <t>5906030040</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</si>
  <si>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</si>
  <si>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1227958426</t>
  </si>
  <si>
    <t>127</t>
  </si>
  <si>
    <t>5906030050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</si>
  <si>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</si>
  <si>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-196587319</t>
  </si>
  <si>
    <t>128</t>
  </si>
  <si>
    <t>5906030060</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</si>
  <si>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</si>
  <si>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-301508270</t>
  </si>
  <si>
    <t>129</t>
  </si>
  <si>
    <t>5906030110</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</si>
  <si>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</si>
  <si>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1189277891</t>
  </si>
  <si>
    <t>130</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</si>
  <si>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</si>
  <si>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</si>
  <si>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1674464742</t>
  </si>
  <si>
    <t>131</t>
  </si>
  <si>
    <t>5906035010</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</si>
  <si>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</si>
  <si>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756298876</t>
  </si>
  <si>
    <t>132</t>
  </si>
  <si>
    <t>5906035020</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</si>
  <si>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</si>
  <si>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1162140960</t>
  </si>
  <si>
    <t>133</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</si>
  <si>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</si>
  <si>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</si>
  <si>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840330938</t>
  </si>
  <si>
    <t>134</t>
  </si>
  <si>
    <t>5906035040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</si>
  <si>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</si>
  <si>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409665264</t>
  </si>
  <si>
    <t>135</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</si>
  <si>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</si>
  <si>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</si>
  <si>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786362543</t>
  </si>
  <si>
    <t>136</t>
  </si>
  <si>
    <t>5906035060</t>
  </si>
  <si>
    <t>Souvislá výměna pražců současně s výměnou nebo čištěním KL pražce dřevěné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</si>
  <si>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-1954153760</t>
  </si>
  <si>
    <t>137</t>
  </si>
  <si>
    <t>5906035110</t>
  </si>
  <si>
    <t>Souvislá výměna pražců současně s výměnou nebo čištěním KL pražce betonové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</si>
  <si>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-1506849544</t>
  </si>
  <si>
    <t>138</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</si>
  <si>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</si>
  <si>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</si>
  <si>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-1699501029</t>
  </si>
  <si>
    <t>139</t>
  </si>
  <si>
    <t>5906040010</t>
  </si>
  <si>
    <t>Výměna podélných podpor podélných dřevěných. Poznámka: 1. V cenách jsou započteny náklady na demontáž, výměnu a montáž dílu a vrtání otvorů pro vrtule u dřevěných podpor.</t>
  </si>
  <si>
    <t>1891568823</t>
  </si>
  <si>
    <t>140</t>
  </si>
  <si>
    <t>5906045010</t>
  </si>
  <si>
    <t>Příplatek za překážku po jedné straně koleje. Poznámka: 1. V cenách jsou započteny náklady na obtížnou manipulaci u překážky dlouhé alespoň 0,5 metru a vzdálené méně než 2,5 metru od osy koleje. Pro výkon se stanoví délka nezbytně nutná.</t>
  </si>
  <si>
    <t>1158876289</t>
  </si>
  <si>
    <t>141</t>
  </si>
  <si>
    <t>5906045020</t>
  </si>
  <si>
    <t>Příplatek za překážku po obou stranách koleje. Poznámka: 1. V cenách jsou započteny náklady na obtížnou manipulaci u překážky dlouhé alespoň 0,5 metru a vzdálené méně než 2,5 metru od osy koleje. Pro výkon se stanoví délka nezbytně nutná.</t>
  </si>
  <si>
    <t>1438200870</t>
  </si>
  <si>
    <t>142</t>
  </si>
  <si>
    <t>5906050010</t>
  </si>
  <si>
    <t>Příplatek za obtížnost ruční výměny pražce dřevěný za betonový. Poznámka: 1. V cenách jsou započteny náklady na manipulaci s pražci.</t>
  </si>
  <si>
    <t>-1907220322</t>
  </si>
  <si>
    <t>143</t>
  </si>
  <si>
    <t>5906050020</t>
  </si>
  <si>
    <t>Příplatek za obtížnost ruční výměny pražce betonový za dřevěný. Poznámka: 1. V cenách jsou započteny náklady na manipulaci s pražci.</t>
  </si>
  <si>
    <t>757394512</t>
  </si>
  <si>
    <t>144</t>
  </si>
  <si>
    <t>5906052010</t>
  </si>
  <si>
    <t>Příplatek za výměnu pražce současně s podkladnicemi. Poznámka: 1. V cenách jsou započteny náklady na výměnu pražce včetně upevňovadel.</t>
  </si>
  <si>
    <t>1787410378</t>
  </si>
  <si>
    <t>145</t>
  </si>
  <si>
    <t>5906055010</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</si>
  <si>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</si>
  <si>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-743372812</t>
  </si>
  <si>
    <t>146</t>
  </si>
  <si>
    <t>5906055020</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</si>
  <si>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</si>
  <si>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949650782</t>
  </si>
  <si>
    <t>147</t>
  </si>
  <si>
    <t>5906055030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</si>
  <si>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</si>
  <si>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2132034689</t>
  </si>
  <si>
    <t>148</t>
  </si>
  <si>
    <t>5906055040</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</si>
  <si>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</si>
  <si>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-716246341</t>
  </si>
  <si>
    <t>149</t>
  </si>
  <si>
    <t>5906055050</t>
  </si>
  <si>
    <t>Příplatek za současnou výměnu pražce s podkladnicovým upevněním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</si>
  <si>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-1413669495</t>
  </si>
  <si>
    <t>150</t>
  </si>
  <si>
    <t>5906055060</t>
  </si>
  <si>
    <t>Příplatek za současnou výměnu pražce s podkladnicovým upevněním a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</si>
  <si>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1193353789</t>
  </si>
  <si>
    <t>151</t>
  </si>
  <si>
    <t>5906055070</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</si>
  <si>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</si>
  <si>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2001317219</t>
  </si>
  <si>
    <t>152</t>
  </si>
  <si>
    <t>5906055080</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</si>
  <si>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</si>
  <si>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728188480</t>
  </si>
  <si>
    <t>153</t>
  </si>
  <si>
    <t>5906055090</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</si>
  <si>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</si>
  <si>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-1126597253</t>
  </si>
  <si>
    <t>154</t>
  </si>
  <si>
    <t>5906055110</t>
  </si>
  <si>
    <t>Příplatek za současnou výměnu pražce s bezpodkladnicovým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</si>
  <si>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-427035109</t>
  </si>
  <si>
    <t>155</t>
  </si>
  <si>
    <t>5906055120</t>
  </si>
  <si>
    <t>Příplatek za současnou výměnu pražce s bezpodkladnicovým upevněním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</si>
  <si>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1329611776</t>
  </si>
  <si>
    <t>156</t>
  </si>
  <si>
    <t>5906055130</t>
  </si>
  <si>
    <t>Příplatek za současnou výměnu pražce s bezpodkladnicovým upevněním a kompletů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</si>
  <si>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1028134223</t>
  </si>
  <si>
    <t>157</t>
  </si>
  <si>
    <t>5906055140</t>
  </si>
  <si>
    <t>Příplatek za současnou výměnu pražce s bezpodkladnicovým upevněním a kompletů a vodicích vložek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</si>
  <si>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-352532169</t>
  </si>
  <si>
    <t>158</t>
  </si>
  <si>
    <t>5906055150</t>
  </si>
  <si>
    <t>Příplatek za současnou výměnu pražce s bezpodkladnicovým upevněním a kompletů a bočních izolátorů.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</si>
  <si>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554021086</t>
  </si>
  <si>
    <t>159</t>
  </si>
  <si>
    <t>5906055170</t>
  </si>
  <si>
    <t>Příplatek za současnou výměnu pražce s bezpodkladnicovým upevněním a kompletů bočních izolátorů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</si>
  <si>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1255982879</t>
  </si>
  <si>
    <t>160</t>
  </si>
  <si>
    <t>5906060010</t>
  </si>
  <si>
    <t>Vrtání pražce dřevěného do 8 otvorů. Poznámka: 1. V cenách jsou započteny náklady na potřebnou manipulaci, označení, vyvrtání otvorů a jejich ošetření impregnací.</t>
  </si>
  <si>
    <t>-1299943832</t>
  </si>
  <si>
    <t>161</t>
  </si>
  <si>
    <t>5906060020</t>
  </si>
  <si>
    <t>Vrtání pražce dřevěného přes 8 otvorů. Poznámka: 1. V cenách jsou započteny náklady na potřebnou manipulaci, označení, vyvrtání otvorů a jejich ošetření impregnací.</t>
  </si>
  <si>
    <t>-1271606558</t>
  </si>
  <si>
    <t>162</t>
  </si>
  <si>
    <t>5906070010</t>
  </si>
  <si>
    <t>Regenerace betonového pražce nevystrojeného. Poznámka: 1. V cenách jsou započteny náklady na odvrtání a výměnu hmoždinek, zatmelení mikrotrhlin a potřebnou manipulaci. 2. V cenách nejsou obsaženy náklady na demontáž nebo montáž kolejiva a dodávku materiálu.</t>
  </si>
  <si>
    <t>-64012547</t>
  </si>
  <si>
    <t>163</t>
  </si>
  <si>
    <t>5906080015</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</si>
  <si>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</si>
  <si>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úl.pl.</t>
  </si>
  <si>
    <t>785547076</t>
  </si>
  <si>
    <t>164</t>
  </si>
  <si>
    <t>5906080115</t>
  </si>
  <si>
    <t>Vystrojení pražce betonového s podkladnicovým upevněním čtyři vrtule. Poznámka: 1. V cenách jsou započteny náklady na montáž výstroje, potřebnou manipulaci a ošetření součástí mazivem. 2. V cenách nejsou obsaženy náklady na vrtání dřevěných pražců a dodávku materiálu.</t>
  </si>
  <si>
    <t>-162229666</t>
  </si>
  <si>
    <t>165</t>
  </si>
  <si>
    <t>5906080130</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</si>
  <si>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</si>
  <si>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-1337958934</t>
  </si>
  <si>
    <t>166</t>
  </si>
  <si>
    <t>5906080140</t>
  </si>
  <si>
    <t>Vystrojení pražce betonového s bezpodkladnicovým upevněním "P" dvě spony. Poznámka: 1. V cenách jsou započteny náklady na montáž výstroje, potřebnou manipulaci a ošetření součástí mazivem. 2. V cenách nejsou obsaženy náklady na vrtání dřevěných pražců a dodávku materiálu.</t>
  </si>
  <si>
    <t>-299988042</t>
  </si>
  <si>
    <t>167</t>
  </si>
  <si>
    <t>5906090011</t>
  </si>
  <si>
    <t>Výměna hmoždinky pražec vystrojený betonový nebo dřevěný upevnění se dvěmi vrtulemi. Poznámka: 1. V cenách jsou započteny náklady na odvrtání, demontáž a montáž hmoždinky, demontáž a montáž podkladnice, výměny polyetylenové a pryžové podložky, vrtulí, šroubů, svěrek, vložek M, matic a všech pružných kroužků a ošetření součástí mazivem. 2. V cenách nejsou obsaženy náklady na dodávku materiálu.</t>
  </si>
  <si>
    <t>-1784735481</t>
  </si>
  <si>
    <t>168</t>
  </si>
  <si>
    <t>5906090021</t>
  </si>
  <si>
    <t>Výměna hmoždinky pražec vystrojený betonový nebo dřevěný upevnění se čtyřmi vrtulemi. Poznámka: 1. V cenách jsou započteny náklady na odvrtání, demontáž a montáž hmoždinky, demontáž a montáž podkladnice, výměny polyetylenové a pryžové podložky, vrtulí, šroubů, svěrek, vložek M, matic a všech pružných kroužků a ošetření součástí mazivem. 2. V cenách nejsou obsaženy náklady na dodávku materiálu.</t>
  </si>
  <si>
    <t>1367163018</t>
  </si>
  <si>
    <t>169</t>
  </si>
  <si>
    <t>5906093010</t>
  </si>
  <si>
    <t>Výměna hmoždinky pražec nevystrojený dřevěný. Poznámka: 1. V cenách jsou započteny náklady na odvrtání, demontáž a výměnu hmoždinky. 2. V cenách nejsou obsaženy náklady na dodávku materiálu.</t>
  </si>
  <si>
    <t>242593093</t>
  </si>
  <si>
    <t>170</t>
  </si>
  <si>
    <t>5906093020</t>
  </si>
  <si>
    <t>Výměna hmoždinky pražec nevystrojený betonový. Poznámka: 1. V cenách jsou započteny náklady na odvrtání, demontáž a výměnu hmoždinky. 2. V cenách nejsou obsaženy náklady na dodávku materiálu.</t>
  </si>
  <si>
    <t>141732717</t>
  </si>
  <si>
    <t>171</t>
  </si>
  <si>
    <t>5906100010</t>
  </si>
  <si>
    <t>Sanace trhlin betonových pražců. Poznámka: 1. V cenách jsou započteny náklady na očištění, odstranění nečistot, nanesení tmelu a jeho vytvrzení. 2. V cenách nejsou obsaženy náklady na dodávku materiálu.</t>
  </si>
  <si>
    <t>cm</t>
  </si>
  <si>
    <t>-774202144</t>
  </si>
  <si>
    <t>172</t>
  </si>
  <si>
    <t>5906105010</t>
  </si>
  <si>
    <t>Demontáž pražce dřevěný. Poznámka: 1. V cenách jsou započteny náklady na manipulaci, demontáž, odstrojení do součástí a uložení pražců.</t>
  </si>
  <si>
    <t>1354900138</t>
  </si>
  <si>
    <t>173</t>
  </si>
  <si>
    <t>5906105020</t>
  </si>
  <si>
    <t>Demontáž pražce betonový. Poznámka: 1. V cenách jsou započteny náklady na manipulaci, demontáž, odstrojení do součástí a uložení pražců.</t>
  </si>
  <si>
    <t>-902088749</t>
  </si>
  <si>
    <t>174</t>
  </si>
  <si>
    <t>5906110005</t>
  </si>
  <si>
    <t>Oprava rozdělení pražců příčných dřevěných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</si>
  <si>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999858786</t>
  </si>
  <si>
    <t>175</t>
  </si>
  <si>
    <t>5906110007</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</si>
  <si>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</si>
  <si>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1397699264</t>
  </si>
  <si>
    <t>176</t>
  </si>
  <si>
    <t>5906110010</t>
  </si>
  <si>
    <t>Oprava rozdělení pražců příčných dřevěných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</si>
  <si>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1682948724</t>
  </si>
  <si>
    <t>177</t>
  </si>
  <si>
    <t>5906110015</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</si>
  <si>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</si>
  <si>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2041244761</t>
  </si>
  <si>
    <t>178</t>
  </si>
  <si>
    <t>5906110017</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</si>
  <si>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</si>
  <si>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1483671800</t>
  </si>
  <si>
    <t>179</t>
  </si>
  <si>
    <t>5906110020</t>
  </si>
  <si>
    <t>Oprava rozdělení pražců příčných betonových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</si>
  <si>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1285822332</t>
  </si>
  <si>
    <t>180</t>
  </si>
  <si>
    <t>5906110050</t>
  </si>
  <si>
    <t>Oprava rozdělení pražců výhybkových dřevěných délky do 3,5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</si>
  <si>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-1320990093</t>
  </si>
  <si>
    <t>181</t>
  </si>
  <si>
    <t>5906110060</t>
  </si>
  <si>
    <t>Oprava rozdělení pražců výhybkových dřevěných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</si>
  <si>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1872100137</t>
  </si>
  <si>
    <t>182</t>
  </si>
  <si>
    <t>5906110070</t>
  </si>
  <si>
    <t>Oprava rozdělení pražců výhybkových dřevěných délky přes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</si>
  <si>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-80283642</t>
  </si>
  <si>
    <t>183</t>
  </si>
  <si>
    <t>5906115010</t>
  </si>
  <si>
    <t>Odsunutí pražce pro umožnění provedení svaru. Poznámka: 1. V cenách jsou započteny náklady na odstranění kameniva, odsunutí pražce, jeho vrácení do původní polohy a dohození kameniva.</t>
  </si>
  <si>
    <t>-2101675700</t>
  </si>
  <si>
    <t>184</t>
  </si>
  <si>
    <t>5906120010</t>
  </si>
  <si>
    <t>Zkrácení dřevěného pražce odřezáním. Poznámka: 1. V cenách jsou započteny náklady na odstranění mřížky, zkrácení, ošetření čela pražce impregnačním prostředkem a osazení mřížky</t>
  </si>
  <si>
    <t>-762420257</t>
  </si>
  <si>
    <t>185</t>
  </si>
  <si>
    <t>5906130030</t>
  </si>
  <si>
    <t>Montáž kolejového roštu v ose koleje pražce dřevěné nevystrojené tv. UIC60 rozdělení"u". Poznámka: 1. V cenách jsou započteny náklady na manipulaci a montáž KR, u pražců dřevěných nevystrojených i na vrtání pražců. 2. V cenách nejsou obsaženy náklady na dodávku materiálu.</t>
  </si>
  <si>
    <t>608220071</t>
  </si>
  <si>
    <t>186</t>
  </si>
  <si>
    <t>5906130050</t>
  </si>
  <si>
    <t>Montáž kolejového roštu v ose koleje pražce dřevěné nevystrojené tv. R65 rozdělení "d". Poznámka: 1. V cenách jsou započteny náklady na manipulaci a montáž KR, u pražců dřevěných nevystrojených i na vrtání pražců. 2. V cenách nejsou obsaženy náklady na dodávku materiálu.</t>
  </si>
  <si>
    <t>1880468826</t>
  </si>
  <si>
    <t>187</t>
  </si>
  <si>
    <t>5906130070</t>
  </si>
  <si>
    <t>Montáž kolejového roštu v ose koleje pražce dřevěné nevystrojené tv. S49 rozdělení "c". Poznámka: 1. V cenách jsou započteny náklady na manipulaci a montáž KR, u pražců dřevěných nevystrojených i na vrtání pražců. 2. V cenách nejsou obsaženy náklady na dodávku materiálu.</t>
  </si>
  <si>
    <t>1834897549</t>
  </si>
  <si>
    <t>188</t>
  </si>
  <si>
    <t>5906130080</t>
  </si>
  <si>
    <t>Montáž kolejového roštu v ose koleje pražce dřevěné nevystrojené tv. S49 rozdělení "d". Poznámka: 1. V cenách jsou započteny náklady na manipulaci a montáž KR, u pražců dřevěných nevystrojených i na vrtání pražců. 2. V cenách nejsou obsaženy náklady na dodávku materiálu.</t>
  </si>
  <si>
    <t>592803348</t>
  </si>
  <si>
    <t>189</t>
  </si>
  <si>
    <t>5906130090</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</si>
  <si>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</si>
  <si>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734436157</t>
  </si>
  <si>
    <t>190</t>
  </si>
  <si>
    <t>5906130130</t>
  </si>
  <si>
    <t>Montáž kolejového roštu v ose koleje pražce dřevěné vystrojené tv. UIC60 rozdělení "u". Poznámka: 1. V cenách jsou započteny náklady na manipulaci a montáž KR, u pražců dřevěných nevystrojených i na vrtání pražců. 2. V cenách nejsou obsaženy náklady na dodávku materiálu.</t>
  </si>
  <si>
    <t>1790963094</t>
  </si>
  <si>
    <t>191</t>
  </si>
  <si>
    <t>5906130150</t>
  </si>
  <si>
    <t>Montáž kolejového roštu v ose koleje pražce dřevěné vystrojené tv. R65 rozdělení "d". Poznámka: 1. V cenách jsou započteny náklady na manipulaci a montáž KR, u pražců dřevěných nevystrojených i na vrtání pražců. 2. V cenách nejsou obsaženy náklady na dodávku materiálu.</t>
  </si>
  <si>
    <t>-1385006507</t>
  </si>
  <si>
    <t>192</t>
  </si>
  <si>
    <t>5906130170</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</si>
  <si>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</si>
  <si>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157187117</t>
  </si>
  <si>
    <t>193</t>
  </si>
  <si>
    <t>5906130180</t>
  </si>
  <si>
    <t>Montáž kolejového roštu v ose koleje pražce dřevěné vystrojené tv. S49 rozdělení "d". Poznámka: 1. V cenách jsou započteny náklady na manipulaci a montáž KR, u pražců dřevěných nevystrojených i na vrtání pražců. 2. V cenách nejsou obsaženy náklady na dodávku materiálu.</t>
  </si>
  <si>
    <t>1008278694</t>
  </si>
  <si>
    <t>194</t>
  </si>
  <si>
    <t>5906130190</t>
  </si>
  <si>
    <t>Montáž kolejového roštu v ose koleje pražce dřevěné vystrojené tv. S49 rozdělení"u". Poznámka: 1. V cenách jsou započteny náklady na manipulaci a montáž KR, u pražců dřevěných nevystrojených i na vrtání pražců. 2. V cenách nejsou obsaženy náklady na dodávku materiálu.</t>
  </si>
  <si>
    <t>-1234844416</t>
  </si>
  <si>
    <t>195</t>
  </si>
  <si>
    <t>5906130340</t>
  </si>
  <si>
    <t>Montáž kolejového roštu v ose koleje pražce betonové vystrojené tv. UIC60 rozdělení "u". Poznámka: 1. V cenách jsou započteny náklady na manipulaci a montáž KR, u pražců dřevěných nevystrojených i na vrtání pražců. 2. V cenách nejsou obsaženy náklady na dodávku materiálu.</t>
  </si>
  <si>
    <t>-1838812468</t>
  </si>
  <si>
    <t>196</t>
  </si>
  <si>
    <t>5906130360</t>
  </si>
  <si>
    <t>Montáž kolejového roštu v ose koleje pražce betonové vystrojené tv. R65 rozdělení "d". Poznámka: 1. V cenách jsou započteny náklady na manipulaci a montáž KR, u pražců dřevěných nevystrojených i na vrtání pražců. 2. V cenách nejsou obsaženy náklady na dodávku materiálu.</t>
  </si>
  <si>
    <t>1056563111</t>
  </si>
  <si>
    <t>197</t>
  </si>
  <si>
    <t>5906130380</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</si>
  <si>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</si>
  <si>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-1674942735</t>
  </si>
  <si>
    <t>198</t>
  </si>
  <si>
    <t>5906130390</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</si>
  <si>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</si>
  <si>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1702310746</t>
  </si>
  <si>
    <t>199</t>
  </si>
  <si>
    <t>5906130400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</si>
  <si>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</si>
  <si>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371378959</t>
  </si>
  <si>
    <t>200</t>
  </si>
  <si>
    <t>5906135030</t>
  </si>
  <si>
    <t>Demontáž kolejového roštu koleje na úložišti pražce dřevěné tv. UIC60 rozdělení "u". Poznámka: 1. V cenách jsou započteny náklady na demontáž a rozebrání kolejového roštu do součástí, manipulaci, naložení výzisku na dopravní prostředek a uložení na úložišti. 2. V cenách nejsou obsaženy náklady na dopravu a vytřídění.</t>
  </si>
  <si>
    <t>-637856575</t>
  </si>
  <si>
    <t>201</t>
  </si>
  <si>
    <t>5906135040</t>
  </si>
  <si>
    <t>Demontáž kolejového roštu koleje na úložišti pražce dřevěné tv. R65 rozdělení"c". Poznámka: 1. V cenách jsou započteny náklady na demontáž a rozebrání kolejového roštu do součástí, manipulaci, naložení výzisku na dopravní prostředek a uložení na úložišti. 2. V cenách nejsou obsaženy náklady na dopravu a vytřídění.</t>
  </si>
  <si>
    <t>-491712817</t>
  </si>
  <si>
    <t>202</t>
  </si>
  <si>
    <t>5906135050</t>
  </si>
  <si>
    <t>Demontáž kolejového roštu koleje na úložišti pražce dřevěné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</si>
  <si>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525889890</t>
  </si>
  <si>
    <t>203</t>
  </si>
  <si>
    <t>5906135060</t>
  </si>
  <si>
    <t>Demontáž kolejového roštu koleje na úložišti pražce dřevěné tv. R65 rozdělení "e". Poznámka: 1. V cenách jsou započteny náklady na demontáž a rozebrání kolejového roštu do součástí, manipulaci, naložení výzisku na dopravní prostředek a uložení na úložišti. 2. V cenách nejsou obsaženy náklady na dopravu a vytřídění.</t>
  </si>
  <si>
    <t>2070464971</t>
  </si>
  <si>
    <t>204</t>
  </si>
  <si>
    <t>5906135070</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</si>
  <si>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</si>
  <si>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-1695865905</t>
  </si>
  <si>
    <t>205</t>
  </si>
  <si>
    <t>5906135080</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</si>
  <si>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</si>
  <si>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2119689978</t>
  </si>
  <si>
    <t>206</t>
  </si>
  <si>
    <t>5906135090</t>
  </si>
  <si>
    <t>Demontáž kolejového roštu koleje na úložišti pražce dřevěné tv. S49 rozdělení "u". Poznámka: 1. V cenách jsou započteny náklady na demontáž a rozebrání kolejového roštu do součástí, manipulaci, naložení výzisku na dopravní prostředek a uložení na úložišti. 2. V cenách nejsou obsaženy náklady na dopravu a vytřídění.</t>
  </si>
  <si>
    <t>-1436807785</t>
  </si>
  <si>
    <t>207</t>
  </si>
  <si>
    <t>5906135095</t>
  </si>
  <si>
    <t>Demontáž kolejového roštu koleje na úložišti pražce dřevěné tv. S49 rozdělení "e". Poznámka: 1. V cenách jsou započteny náklady na demontáž a rozebrání kolejového roštu do součástí, manipulaci, naložení výzisku na dopravní prostředek a uložení na úložišti. 2. V cenách nejsou obsaženy náklady na dopravu a vytřídění.</t>
  </si>
  <si>
    <t>1250743285</t>
  </si>
  <si>
    <t>208</t>
  </si>
  <si>
    <t>5906135100</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</si>
  <si>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</si>
  <si>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1586505933</t>
  </si>
  <si>
    <t>209</t>
  </si>
  <si>
    <t>5906135110</t>
  </si>
  <si>
    <t>Demontáž kolejového roštu koleje na úložišti pražce dřevěné tv. T nebo A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</si>
  <si>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1587455676</t>
  </si>
  <si>
    <t>210</t>
  </si>
  <si>
    <t>5906135150</t>
  </si>
  <si>
    <t>Demontáž kolejového roštu koleje na úložišti pražce betonové tv. UIC60 "u". Poznámka: 1. V cenách jsou započteny náklady na demontáž a rozebrání kolejového roštu do součástí, manipulaci, naložení výzisku na dopravní prostředek a uložení na úložišti. 2. V cenách nejsou obsaženy náklady na dopravu a vytřídění.</t>
  </si>
  <si>
    <t>2092018335</t>
  </si>
  <si>
    <t>211</t>
  </si>
  <si>
    <t>5906135170</t>
  </si>
  <si>
    <t>Demontáž kolejového roštu koleje na úložišti pražce betonové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</si>
  <si>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-1516960466</t>
  </si>
  <si>
    <t>212</t>
  </si>
  <si>
    <t>5906135180</t>
  </si>
  <si>
    <t>Demontáž kolejového roštu koleje na úložišti pražce betonové tv. R65 rozdělení "e". Poznámka: 1. V cenách jsou započteny náklady na demontáž a rozebrání kolejového roštu do součástí, manipulaci, naložení výzisku na dopravní prostředek a uložení na úložišti. 2. V cenách nejsou obsaženy náklady na dopravu a vytřídění.</t>
  </si>
  <si>
    <t>-472276293</t>
  </si>
  <si>
    <t>213</t>
  </si>
  <si>
    <t>5906135190</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</si>
  <si>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</si>
  <si>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715553404</t>
  </si>
  <si>
    <t>214</t>
  </si>
  <si>
    <t>5906135200</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</si>
  <si>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</si>
  <si>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-1324806197</t>
  </si>
  <si>
    <t>215</t>
  </si>
  <si>
    <t>5906135210</t>
  </si>
  <si>
    <t>Demontáž kolejového roštu koleje na úložišti pražce betonové tv. S49 "u". Poznámka: 1. V cenách jsou započteny náklady na demontáž a rozebrání kolejového roštu do součástí, manipulaci, naložení výzisku na dopravní prostředek a uložení na úložišti. 2. V cenách nejsou obsaženy náklady na dopravu a vytřídění.</t>
  </si>
  <si>
    <t>-413773087</t>
  </si>
  <si>
    <t>216</t>
  </si>
  <si>
    <t>5906135215</t>
  </si>
  <si>
    <t>Demontáž kolejového roštu koleje na úložišti pražce betonové tv. S49 "e". Poznámka: 1. V cenách jsou započteny náklady na demontáž a rozebrání kolejového roštu do součástí, manipulaci, naložení výzisku na dopravní prostředek a uložení na úložišti. 2. V cenách nejsou obsaženy náklady na dopravu a vytřídění.</t>
  </si>
  <si>
    <t>-926616732</t>
  </si>
  <si>
    <t>217</t>
  </si>
  <si>
    <t>5906135220</t>
  </si>
  <si>
    <t>Demontáž kolejového roštu koleje na úložišti pražce betonové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</si>
  <si>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851485692</t>
  </si>
  <si>
    <t>218</t>
  </si>
  <si>
    <t>5906135230</t>
  </si>
  <si>
    <t>Demontáž kolejového roštu koleje na úložišti pražce betonové tv. T nebo A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</si>
  <si>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-1308931979</t>
  </si>
  <si>
    <t>219</t>
  </si>
  <si>
    <t>5906135250</t>
  </si>
  <si>
    <t>Demontáž kolejového roštu koleje na úložišti pražce ocelové válcované tv. T nebo A válcované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</si>
  <si>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-516931232</t>
  </si>
  <si>
    <t>220</t>
  </si>
  <si>
    <t>5906135260</t>
  </si>
  <si>
    <t>Demontáž kolejového roštu koleje na úložišti pražce ocelové válcované tv. T nebo A válcované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</si>
  <si>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941437541</t>
  </si>
  <si>
    <t>221</t>
  </si>
  <si>
    <t>5906140030</t>
  </si>
  <si>
    <t>Demontáž kolejového roštu koleje v ose koleje pražce dřevěné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</si>
  <si>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625750901</t>
  </si>
  <si>
    <t>222</t>
  </si>
  <si>
    <t>5906140040</t>
  </si>
  <si>
    <t>Demontáž kolejového roštu koleje v ose koleje pražce dřevěné tv. R65 rozdělení"c". Poznámka: 1. V cenách jsou započteny náklady na případné odstranění kameniva, rozebrání roštu do součástí, manipulaci, naložení výzisku na dopravní prostředek a uložení na úložišti. 2. V cenách nejsou obsaženy náklady na dopravu a vytřídění.</t>
  </si>
  <si>
    <t>435122410</t>
  </si>
  <si>
    <t>223</t>
  </si>
  <si>
    <t>5906140050</t>
  </si>
  <si>
    <t>Demontáž kolejového roštu koleje v ose koleje pražce dřevěné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</si>
  <si>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1484788484</t>
  </si>
  <si>
    <t>224</t>
  </si>
  <si>
    <t>5906140060</t>
  </si>
  <si>
    <t>Demontáž kolejového roštu koleje v ose koleje pražce dřevěné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</si>
  <si>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-1536093931</t>
  </si>
  <si>
    <t>225</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</si>
  <si>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</si>
  <si>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</si>
  <si>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62744570</t>
  </si>
  <si>
    <t>226</t>
  </si>
  <si>
    <t>5906140080</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</si>
  <si>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</si>
  <si>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38945099</t>
  </si>
  <si>
    <t>227</t>
  </si>
  <si>
    <t>5906140090</t>
  </si>
  <si>
    <t>Demontáž kolejového roštu koleje v ose koleje pražce dřevěné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</si>
  <si>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1415494995</t>
  </si>
  <si>
    <t>228</t>
  </si>
  <si>
    <t>5906140095</t>
  </si>
  <si>
    <t>Demontáž kolejového roštu koleje v ose koleje pražce dřevěné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</si>
  <si>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1958574305</t>
  </si>
  <si>
    <t>229</t>
  </si>
  <si>
    <t>5906140100</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</si>
  <si>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</si>
  <si>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-1256227163</t>
  </si>
  <si>
    <t>230</t>
  </si>
  <si>
    <t>5906140105</t>
  </si>
  <si>
    <t>Demontáž kolejového roštu koleje v ose koleje pražce dřevěné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</si>
  <si>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744198088</t>
  </si>
  <si>
    <t>231</t>
  </si>
  <si>
    <t>5906140110</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</si>
  <si>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</si>
  <si>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1290746017</t>
  </si>
  <si>
    <t>232</t>
  </si>
  <si>
    <t>5906140120</t>
  </si>
  <si>
    <t>Demontáž kolejového roštu koleje v ose koleje pražce dřevěné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</si>
  <si>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-279641858</t>
  </si>
  <si>
    <t>233</t>
  </si>
  <si>
    <t>5906140150</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</si>
  <si>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</si>
  <si>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-551723066</t>
  </si>
  <si>
    <t>234</t>
  </si>
  <si>
    <t>5906140160</t>
  </si>
  <si>
    <t>Demontáž kolejového roštu koleje v ose koleje pražce betonové tv. R65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</si>
  <si>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1285921058</t>
  </si>
  <si>
    <t>235</t>
  </si>
  <si>
    <t>5906140170</t>
  </si>
  <si>
    <t>Demontáž kolejového roštu koleje v ose koleje pražce betonové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</si>
  <si>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-1661455936</t>
  </si>
  <si>
    <t>236</t>
  </si>
  <si>
    <t>5906140180</t>
  </si>
  <si>
    <t>Demontáž kolejového roštu koleje v ose koleje pražce betonové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</si>
  <si>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-226260644</t>
  </si>
  <si>
    <t>237</t>
  </si>
  <si>
    <t>5906140190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</si>
  <si>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</si>
  <si>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-1748381468</t>
  </si>
  <si>
    <t>238</t>
  </si>
  <si>
    <t>5906140200</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</si>
  <si>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</si>
  <si>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-699417402</t>
  </si>
  <si>
    <t>239</t>
  </si>
  <si>
    <t>5906140210</t>
  </si>
  <si>
    <t>Demontáž kolejového roštu koleje v ose koleje pražce betonové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</si>
  <si>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-674491757</t>
  </si>
  <si>
    <t>240</t>
  </si>
  <si>
    <t>5906140220</t>
  </si>
  <si>
    <t>Demontáž kolejového roštu koleje v ose koleje pražce betonové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</si>
  <si>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1916361220</t>
  </si>
  <si>
    <t>241</t>
  </si>
  <si>
    <t>5906140235</t>
  </si>
  <si>
    <t>Demontáž kolejového roštu koleje v ose koleje pražce betonové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</si>
  <si>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368155643</t>
  </si>
  <si>
    <t>242</t>
  </si>
  <si>
    <t>5906140240</t>
  </si>
  <si>
    <t>Demontáž kolejového roštu koleje v ose koleje pražce betonové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</si>
  <si>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-1235852415</t>
  </si>
  <si>
    <t>243</t>
  </si>
  <si>
    <t>5906140243</t>
  </si>
  <si>
    <t>Demontáž kolejového roštu koleje v ose koleje pražce betonové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</si>
  <si>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-1838117146</t>
  </si>
  <si>
    <t>244</t>
  </si>
  <si>
    <t>5906140247</t>
  </si>
  <si>
    <t>Demontáž kolejového roštu koleje v ose koleje pražce betonové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</si>
  <si>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-1921129203</t>
  </si>
  <si>
    <t>245</t>
  </si>
  <si>
    <t>5906140250</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</si>
  <si>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</si>
  <si>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-319625324</t>
  </si>
  <si>
    <t>246</t>
  </si>
  <si>
    <t>5906140260</t>
  </si>
  <si>
    <t>Demontáž kolejového roštu koleje v ose koleje pražce ocelové válcované tv. T nebo A válcované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</si>
  <si>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1493165221</t>
  </si>
  <si>
    <t>247</t>
  </si>
  <si>
    <t>5907010010</t>
  </si>
  <si>
    <t>Výměna LISŮ tv. UIC60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</si>
  <si>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-1243686400</t>
  </si>
  <si>
    <t>248</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</si>
  <si>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</si>
  <si>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</si>
  <si>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-1675815290</t>
  </si>
  <si>
    <t>249</t>
  </si>
  <si>
    <t>5907010040</t>
  </si>
  <si>
    <t>Výměna LISŮ tv. R65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</si>
  <si>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-611517988</t>
  </si>
  <si>
    <t>250</t>
  </si>
  <si>
    <t>5907010060</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</si>
  <si>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</si>
  <si>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-760844535</t>
  </si>
  <si>
    <t>251</t>
  </si>
  <si>
    <t>5907010070</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</si>
  <si>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</si>
  <si>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2128281649</t>
  </si>
  <si>
    <t>252</t>
  </si>
  <si>
    <t>5907010080</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</si>
  <si>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</si>
  <si>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-1069632118</t>
  </si>
  <si>
    <t>253</t>
  </si>
  <si>
    <t>5907010090</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</si>
  <si>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</si>
  <si>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394592156</t>
  </si>
  <si>
    <t>254</t>
  </si>
  <si>
    <t>5907010095</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</si>
  <si>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</si>
  <si>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-836142200</t>
  </si>
  <si>
    <t>255</t>
  </si>
  <si>
    <t>5907015380</t>
  </si>
  <si>
    <t>Ojedinělá výměna kolejnic současně s výměnou kompletů a pryžové podložky tv. UIC60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</si>
  <si>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-1949047890</t>
  </si>
  <si>
    <t>256</t>
  </si>
  <si>
    <t>5907015385</t>
  </si>
  <si>
    <t>Ojedinělá výměna kolejnic současně s výměnou kompletů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</si>
  <si>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2023974909</t>
  </si>
  <si>
    <t>257</t>
  </si>
  <si>
    <t>5907015395</t>
  </si>
  <si>
    <t>Ojedinělá výměna kolejnic současně s výměnou kompletů a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</si>
  <si>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-805019527</t>
  </si>
  <si>
    <t>258</t>
  </si>
  <si>
    <t>5907015405</t>
  </si>
  <si>
    <t>Ojedinělá výměna kolejnic současně s výměnou kompletů a pryžové podložky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</si>
  <si>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331155638</t>
  </si>
  <si>
    <t>259</t>
  </si>
  <si>
    <t>5907015410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</si>
  <si>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</si>
  <si>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451739790</t>
  </si>
  <si>
    <t>260</t>
  </si>
  <si>
    <t>5907015415</t>
  </si>
  <si>
    <t>Ojedinělá výměna kolejnic současně s výměnou kompletů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</si>
  <si>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108125834</t>
  </si>
  <si>
    <t>261</t>
  </si>
  <si>
    <t>5907015420</t>
  </si>
  <si>
    <t>Ojedinělá výměna kolejnic současně s výměnou kompletů a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</si>
  <si>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-1653374702</t>
  </si>
  <si>
    <t>262</t>
  </si>
  <si>
    <t>5907015422</t>
  </si>
  <si>
    <t>Ojedinělá výměna kolejnic současně s výměnou kompletů a pryžové podložky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</si>
  <si>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-1794104909</t>
  </si>
  <si>
    <t>263</t>
  </si>
  <si>
    <t>5907015455</t>
  </si>
  <si>
    <t>Ojedinělá výměna kolejnic současně s výměnou pryžové podložky tv. UIC60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</si>
  <si>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-1754971646</t>
  </si>
  <si>
    <t>264</t>
  </si>
  <si>
    <t>5907015460</t>
  </si>
  <si>
    <t>Ojedinělá výměna kolejnic současně s výměnou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</si>
  <si>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1715392616</t>
  </si>
  <si>
    <t>265</t>
  </si>
  <si>
    <t>5907015470</t>
  </si>
  <si>
    <t>Ojedinělá výměna kolejnic současně s výměnou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</si>
  <si>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-138773980</t>
  </si>
  <si>
    <t>266</t>
  </si>
  <si>
    <t>5907015480</t>
  </si>
  <si>
    <t>Ojedinělá výměna kolejnic současně s výměnou pryžové podložky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</si>
  <si>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-1154374624</t>
  </si>
  <si>
    <t>267</t>
  </si>
  <si>
    <t>5907015485</t>
  </si>
  <si>
    <t>Ojedinělá výměna kolejnic současně s výměnou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</si>
  <si>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-1412494102</t>
  </si>
  <si>
    <t>268</t>
  </si>
  <si>
    <t>5907015490</t>
  </si>
  <si>
    <t>Ojedinělá výměna kolejnic současně s výměnou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</si>
  <si>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-48019987</t>
  </si>
  <si>
    <t>269</t>
  </si>
  <si>
    <t>5907015495</t>
  </si>
  <si>
    <t>Ojedinělá výměna kolejnic současně s výměnou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</si>
  <si>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-948111852</t>
  </si>
  <si>
    <t>270</t>
  </si>
  <si>
    <t>5907015497</t>
  </si>
  <si>
    <t>Ojedinělá výměna kolejnic současně s výměnou pryžové podložky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</si>
  <si>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-1774504914</t>
  </si>
  <si>
    <t>271</t>
  </si>
  <si>
    <t>5907015605</t>
  </si>
  <si>
    <t>Ojedinělá výměna kolejnic současně s výměnou kompletů, vodicích vložek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</si>
  <si>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-1846168844</t>
  </si>
  <si>
    <t>272</t>
  </si>
  <si>
    <t>5907015610</t>
  </si>
  <si>
    <t>Ojedinělá výměna kolejnic současně s výměnou kompletů, vodicích vložek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</si>
  <si>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1707692116</t>
  </si>
  <si>
    <t>273</t>
  </si>
  <si>
    <t>5907015615</t>
  </si>
  <si>
    <t>Ojedinělá výměna kolejnic současně s výměnou kompletů, vodicích vložek a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</si>
  <si>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-1371194669</t>
  </si>
  <si>
    <t>274</t>
  </si>
  <si>
    <t>5907015640</t>
  </si>
  <si>
    <t>Ojedinělá výměna kolejnic současně s výměnou izolátoru spony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</si>
  <si>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-757870255</t>
  </si>
  <si>
    <t>275</t>
  </si>
  <si>
    <t>5907015665</t>
  </si>
  <si>
    <t>Ojedinělá výměna kolejnic současně s výměnou bočních izolátorů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</si>
  <si>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698969386</t>
  </si>
  <si>
    <t>276</t>
  </si>
  <si>
    <t>5907015690</t>
  </si>
  <si>
    <t>Ojedinělá výměna kolejnic současně s výměnou spon a bočních izolátorů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</si>
  <si>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-1773614410</t>
  </si>
  <si>
    <t>277</t>
  </si>
  <si>
    <t>5907015720</t>
  </si>
  <si>
    <t>Ojedinělá výměna kolejnic současně s výměnou spon, bočních izolátorů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</si>
  <si>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-488561313</t>
  </si>
  <si>
    <t>278</t>
  </si>
  <si>
    <t>5907025380</t>
  </si>
  <si>
    <t>Výměna kolejnicových pásů současně s výměnou kompletů a pryžové podložky tv. UIC60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</si>
  <si>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775562650</t>
  </si>
  <si>
    <t>279</t>
  </si>
  <si>
    <t>5907025385</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</si>
  <si>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</si>
  <si>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1324494255</t>
  </si>
  <si>
    <t>280</t>
  </si>
  <si>
    <t>5907025395</t>
  </si>
  <si>
    <t>Výměna kolejnicových pásů současně s výměnou kompletů a pryžové podložky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</si>
  <si>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1812088471</t>
  </si>
  <si>
    <t>281</t>
  </si>
  <si>
    <t>5907025405</t>
  </si>
  <si>
    <t>Výměna kolejnicových pásů současně s výměnou kompletů a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</si>
  <si>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2124905292</t>
  </si>
  <si>
    <t>282</t>
  </si>
  <si>
    <t>5907025410</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</si>
  <si>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</si>
  <si>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-1233337398</t>
  </si>
  <si>
    <t>283</t>
  </si>
  <si>
    <t>5907025415</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</si>
  <si>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</si>
  <si>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275171797</t>
  </si>
  <si>
    <t>284</t>
  </si>
  <si>
    <t>5907025420</t>
  </si>
  <si>
    <t>Výměna kolejnicových pásů současně s výměnou kompletů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</si>
  <si>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1308125043</t>
  </si>
  <si>
    <t>285</t>
  </si>
  <si>
    <t>5907025422</t>
  </si>
  <si>
    <t>Výměna kolejnicových pásů současně s výměnou kompletů a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</si>
  <si>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867753897</t>
  </si>
  <si>
    <t>286</t>
  </si>
  <si>
    <t>5907025455</t>
  </si>
  <si>
    <t>Výměna kolejnicových pásů současně s výměnou pryžové podložky tv. UIC60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</si>
  <si>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-1665797492</t>
  </si>
  <si>
    <t>287</t>
  </si>
  <si>
    <t>5907025460</t>
  </si>
  <si>
    <t>Výměna kolejnicových pásů současně s výměnou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</si>
  <si>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-2089121062</t>
  </si>
  <si>
    <t>288</t>
  </si>
  <si>
    <t>5907025470</t>
  </si>
  <si>
    <t>Výměna kolejnicových pásů současně s výměnou pryžové podložky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</si>
  <si>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-1442831881</t>
  </si>
  <si>
    <t>289</t>
  </si>
  <si>
    <t>5907025480</t>
  </si>
  <si>
    <t>Výměna kolejnicových pásů současně s výměnou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</si>
  <si>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1218703294</t>
  </si>
  <si>
    <t>290</t>
  </si>
  <si>
    <t>5907025485</t>
  </si>
  <si>
    <t>Výměna kolejnicových pásů současně s výměnou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</si>
  <si>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-35023345</t>
  </si>
  <si>
    <t>291</t>
  </si>
  <si>
    <t>5907025490</t>
  </si>
  <si>
    <t>Výměna kolejnicových pásů současně s výměnou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</si>
  <si>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862736433</t>
  </si>
  <si>
    <t>292</t>
  </si>
  <si>
    <t>5907025495</t>
  </si>
  <si>
    <t>Výměna kolejnicových pásů současně s výměnou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</si>
  <si>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-735020933</t>
  </si>
  <si>
    <t>293</t>
  </si>
  <si>
    <t>5907025497</t>
  </si>
  <si>
    <t>Výměna kolejnicových pásů současně s výměnou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</si>
  <si>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-1417666854</t>
  </si>
  <si>
    <t>294</t>
  </si>
  <si>
    <t>5907025605</t>
  </si>
  <si>
    <t>Výměna kolejnicových pásů současně s výměnou kompletů, vodicích vložek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</si>
  <si>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-627930714</t>
  </si>
  <si>
    <t>295</t>
  </si>
  <si>
    <t>5907025610</t>
  </si>
  <si>
    <t>Výměna kolejnicových pásů současně s výměnou kompletů, vodicích vložek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</si>
  <si>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2080944543</t>
  </si>
  <si>
    <t>296</t>
  </si>
  <si>
    <t>5907025615</t>
  </si>
  <si>
    <t>Výměna kolejnicových pásů současně s výměnou kompletů, vodicích vložek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</si>
  <si>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1646962364</t>
  </si>
  <si>
    <t>297</t>
  </si>
  <si>
    <t>5907025640</t>
  </si>
  <si>
    <t>Výměna kolejnicových pásů současně s výměnou izolátoru spony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</si>
  <si>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489637014</t>
  </si>
  <si>
    <t>298</t>
  </si>
  <si>
    <t>5907025665</t>
  </si>
  <si>
    <t>Výměna kolejnicových pásů současně s výměnou bočních izolátorů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</si>
  <si>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-430427412</t>
  </si>
  <si>
    <t>299</t>
  </si>
  <si>
    <t>5907025690</t>
  </si>
  <si>
    <t>Výměna kolejnicových pásů současně s výměnou spon a bočních izolátorů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</si>
  <si>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-1532381005</t>
  </si>
  <si>
    <t>300</t>
  </si>
  <si>
    <t>5907025720</t>
  </si>
  <si>
    <t>Výměna kolejnicových pásů současně s výměnou spon a bočních izolátorů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</si>
  <si>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-1340358846</t>
  </si>
  <si>
    <t>301</t>
  </si>
  <si>
    <t>5907040010</t>
  </si>
  <si>
    <t>Posun kolejnic před svařováním tv. UIC60.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</si>
  <si>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-1395990097</t>
  </si>
  <si>
    <t>302</t>
  </si>
  <si>
    <t>5907040020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</si>
  <si>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</si>
  <si>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-1330674264</t>
  </si>
  <si>
    <t>303</t>
  </si>
  <si>
    <t>5907040030</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</si>
  <si>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</si>
  <si>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-423144185</t>
  </si>
  <si>
    <t>304</t>
  </si>
  <si>
    <t>5907045010</t>
  </si>
  <si>
    <t>Příplatek za obtížnost při výměně kolejnic v oblouku o poloměru menším než 200 m tv. UIC60. Poznámka: 1. V cenách jsou započteny náklady za obtížné podmínky výměny kolejnic.</t>
  </si>
  <si>
    <t>-139370406</t>
  </si>
  <si>
    <t>305</t>
  </si>
  <si>
    <t>5907045020</t>
  </si>
  <si>
    <t>Příplatek za obtížnost při výměně kolejnic v oblouku o poloměru menším než 200 m tv. R65. Poznámka: 1. V cenách jsou započteny náklady za obtížné podmínky výměny kolejnic.</t>
  </si>
  <si>
    <t>-784357826</t>
  </si>
  <si>
    <t>306</t>
  </si>
  <si>
    <t>5907045110</t>
  </si>
  <si>
    <t>Příplatek za obtížnost při výměně kolejnic na rozponových podkladnicích tv. R65. Poznámka: 1. V cenách jsou započteny náklady za obtížné podmínky výměny kolejnic.</t>
  </si>
  <si>
    <t>913347095</t>
  </si>
  <si>
    <t>307</t>
  </si>
  <si>
    <t>5907045120</t>
  </si>
  <si>
    <t>Příplatek za obtížnost při výměně kolejnic na rozponových podkladnicích tv. S49. Poznámka: 1. V cenách jsou započteny náklady za obtížné podmínky výměny kolejnic.</t>
  </si>
  <si>
    <t>-1079042053</t>
  </si>
  <si>
    <t>308</t>
  </si>
  <si>
    <t>5907050010</t>
  </si>
  <si>
    <t>Dělení kolejnic řezáním nebo rozbroušením soustavy UIC60 nebo R65. Poznámka: 1. V cenách jsou započteny náklady na manipulaci, podložení, označení a provedení řezu kolejnice.</t>
  </si>
  <si>
    <t>1409943091</t>
  </si>
  <si>
    <t>309</t>
  </si>
  <si>
    <t>5907050020</t>
  </si>
  <si>
    <t>Dělení kolejnic řezáním nebo rozbroušením soustavy S49 nebo T. Poznámka: 1. V cenách jsou započteny náklady na manipulaci, podložení, označení a provedení řezu kolejnice.</t>
  </si>
  <si>
    <t>-1048903899</t>
  </si>
  <si>
    <t>310</t>
  </si>
  <si>
    <t>5907050030</t>
  </si>
  <si>
    <t>Dělení kolejnic řezáním nebo rozbroušením soustavy A. Poznámka: 1. V cenách jsou započteny náklady na manipulaci, podložení, označení a provedení řezu kolejnice.</t>
  </si>
  <si>
    <t>834346574</t>
  </si>
  <si>
    <t>311</t>
  </si>
  <si>
    <t>5907050110</t>
  </si>
  <si>
    <t>Dělení kolejnic kyslíkem soustavy UIC60 nebo R65. Poznámka: 1. V cenách jsou započteny náklady na manipulaci, podložení, označení a provedení řezu kolejnice.</t>
  </si>
  <si>
    <t>1040671806</t>
  </si>
  <si>
    <t>312</t>
  </si>
  <si>
    <t>5907050120</t>
  </si>
  <si>
    <t>Dělení kolejnic kyslíkem soustavy S49 nebo T. Poznámka: 1. V cenách jsou započteny náklady na manipulaci, podložení, označení a provedení řezu kolejnice.</t>
  </si>
  <si>
    <t>837741191</t>
  </si>
  <si>
    <t>313</t>
  </si>
  <si>
    <t>5907050130</t>
  </si>
  <si>
    <t>Dělení kolejnic kyslíkem soustavy A. Poznámka: 1. V cenách jsou započteny náklady na manipulaci, podložení, označení a provedení řezu kolejnice.</t>
  </si>
  <si>
    <t>1854555433</t>
  </si>
  <si>
    <t>314</t>
  </si>
  <si>
    <t>5907055010</t>
  </si>
  <si>
    <t>Vrtání kolejnic otvor o průměru do 10 mm. Poznámka: 1. V cenách jsou započteny náklady na manipulaci, podložení, označení a provedení vrtu ve stojině kolejnice.</t>
  </si>
  <si>
    <t>-1214101511</t>
  </si>
  <si>
    <t>315</t>
  </si>
  <si>
    <t>5907055020</t>
  </si>
  <si>
    <t>Vrtání kolejnic otvor o průměru přes 10 do 23 mm. Poznámka: 1. V cenách jsou započteny náklady na manipulaci, podložení, označení a provedení vrtu ve stojině kolejnice.</t>
  </si>
  <si>
    <t>421389773</t>
  </si>
  <si>
    <t>316</t>
  </si>
  <si>
    <t>5907055030</t>
  </si>
  <si>
    <t>Vrtání kolejnic otvor o průměru přes 23 mm. Poznámka: 1. V cenách jsou započteny náklady na manipulaci, podložení, označení a provedení vrtu ve stojině kolejnice.</t>
  </si>
  <si>
    <t>-1763307327</t>
  </si>
  <si>
    <t>317</t>
  </si>
  <si>
    <t>5908005410</t>
  </si>
  <si>
    <t>Oprava kolejnicového styku demontáž spojek tv. UIC60.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</si>
  <si>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styk</t>
  </si>
  <si>
    <t>1531270992</t>
  </si>
  <si>
    <t>318</t>
  </si>
  <si>
    <t>5908005420</t>
  </si>
  <si>
    <t>Oprava kolejnicového styku demontáž spojek tv.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</si>
  <si>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-240921434</t>
  </si>
  <si>
    <t>319</t>
  </si>
  <si>
    <t>5908005430</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</si>
  <si>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</si>
  <si>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-1180331713</t>
  </si>
  <si>
    <t>320</t>
  </si>
  <si>
    <t>5908005440</t>
  </si>
  <si>
    <t>Oprava kolejnicového styku demontáž spojek tv.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</si>
  <si>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-1014475571</t>
  </si>
  <si>
    <t>321</t>
  </si>
  <si>
    <t>5908005510</t>
  </si>
  <si>
    <t>Oprava kolejnicového styku montáž spojek tv. UIC60.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</si>
  <si>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640298013</t>
  </si>
  <si>
    <t>322</t>
  </si>
  <si>
    <t>5908005520</t>
  </si>
  <si>
    <t>Oprava kolejnicového styku montáž spojek tv.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</si>
  <si>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1971234334</t>
  </si>
  <si>
    <t>323</t>
  </si>
  <si>
    <t>5908005530</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</si>
  <si>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</si>
  <si>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931165208</t>
  </si>
  <si>
    <t>324</t>
  </si>
  <si>
    <t>5908005540</t>
  </si>
  <si>
    <t>Oprava kolejnicového styku montáž spojek tv.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</si>
  <si>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746536521</t>
  </si>
  <si>
    <t>325</t>
  </si>
  <si>
    <t>5908015410</t>
  </si>
  <si>
    <t>Oprava součástí izolovaného styku (IS) demontáž spojek tv. UIC60.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</si>
  <si>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1799185876</t>
  </si>
  <si>
    <t>326</t>
  </si>
  <si>
    <t>5908015420</t>
  </si>
  <si>
    <t>Oprava součástí izolovaného styku (IS) demontáž spojek tv.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</si>
  <si>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-571221313</t>
  </si>
  <si>
    <t>327</t>
  </si>
  <si>
    <t>5908015430</t>
  </si>
  <si>
    <t>Oprava součástí izolovaného styku (IS) demontáž spojek tv. S49.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</si>
  <si>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1842403954</t>
  </si>
  <si>
    <t>328</t>
  </si>
  <si>
    <t>5908015440</t>
  </si>
  <si>
    <t>Oprava součástí izolovaného styku (IS) demontáž spojek tv.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</si>
  <si>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625425966</t>
  </si>
  <si>
    <t>329</t>
  </si>
  <si>
    <t>5908015510</t>
  </si>
  <si>
    <t>Oprava součástí izolovaného styku (IS) montáž spojek tv. UIC60.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</si>
  <si>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34869600</t>
  </si>
  <si>
    <t>330</t>
  </si>
  <si>
    <t>5908015520</t>
  </si>
  <si>
    <t>Oprava součástí izolovaného styku (IS) montáž spojek tv.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</si>
  <si>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-1166708352</t>
  </si>
  <si>
    <t>331</t>
  </si>
  <si>
    <t>5908015530</t>
  </si>
  <si>
    <t>Oprava součástí izolovaného styku (IS) montáž spojek tv. S49.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</si>
  <si>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-870573820</t>
  </si>
  <si>
    <t>332</t>
  </si>
  <si>
    <t>5908015540</t>
  </si>
  <si>
    <t>Oprava součástí izolovaného styku (IS) montáž spojek tv.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</si>
  <si>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1702738012</t>
  </si>
  <si>
    <t>333</t>
  </si>
  <si>
    <t>5908030010</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</si>
  <si>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</si>
  <si>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135721217</t>
  </si>
  <si>
    <t>334</t>
  </si>
  <si>
    <t>5908030020</t>
  </si>
  <si>
    <t>Zřízení A-LISU soupravou in-sittu tv.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</si>
  <si>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-1483590855</t>
  </si>
  <si>
    <t>335</t>
  </si>
  <si>
    <t>5908030030</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</si>
  <si>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</si>
  <si>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-1902904323</t>
  </si>
  <si>
    <t>336</t>
  </si>
  <si>
    <t>5908035010</t>
  </si>
  <si>
    <t>Oprava LISU soupravou in-sittu tv. UIC60.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</si>
  <si>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2010312430</t>
  </si>
  <si>
    <t>337</t>
  </si>
  <si>
    <t>5908035020</t>
  </si>
  <si>
    <t>Oprava LISU soupravou in-sittu tv.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</si>
  <si>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1458313309</t>
  </si>
  <si>
    <t>338</t>
  </si>
  <si>
    <t>5908035030</t>
  </si>
  <si>
    <t>Oprava LISU soupravou in-sittu tv. S49.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</si>
  <si>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-17844798</t>
  </si>
  <si>
    <t>339</t>
  </si>
  <si>
    <t>5908045025</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</si>
  <si>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</si>
  <si>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1761711867</t>
  </si>
  <si>
    <t>340</t>
  </si>
  <si>
    <t>5908045030</t>
  </si>
  <si>
    <t>Výměna podkladnice čtyři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</si>
  <si>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-497608685</t>
  </si>
  <si>
    <t>341</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</si>
  <si>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</si>
  <si>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</si>
  <si>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-625659200</t>
  </si>
  <si>
    <t>342</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</si>
  <si>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</si>
  <si>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</si>
  <si>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-283590474</t>
  </si>
  <si>
    <t>343</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</si>
  <si>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</si>
  <si>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</si>
  <si>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-1218504487</t>
  </si>
  <si>
    <t>344</t>
  </si>
  <si>
    <t>5908050050</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</si>
  <si>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</si>
  <si>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-1930279693</t>
  </si>
  <si>
    <t>345</t>
  </si>
  <si>
    <t>5908050060</t>
  </si>
  <si>
    <t>Výměna upevnění bezpokladnicového komplety a úhlové vodicí vložky. Poznámka: 1. V cenách jsou započteny náklady na demontáž, výměnu a montáž, ošetření součástí mazivem a naložení výzisku na dopravní prostředek. 2. V cenách nejsou obsaženy náklady na vrtání pražce a dodávku materiálu.</t>
  </si>
  <si>
    <t>-217044456</t>
  </si>
  <si>
    <t>346</t>
  </si>
  <si>
    <t>5908050070</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</si>
  <si>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</si>
  <si>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-1057123026</t>
  </si>
  <si>
    <t>347</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</si>
  <si>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</si>
  <si>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</si>
  <si>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1554032880</t>
  </si>
  <si>
    <t>348</t>
  </si>
  <si>
    <t>5908052040</t>
  </si>
  <si>
    <t>Výměna podložky polyetylenové pod podkladnici. Poznámka: 1. V cenách jsou započteny náklady na demontáž upevňovadel, výměnu součásti, montáž upevňovadel a ošetření součástí mazivem. 2. V cenách nejsou obsaženy náklady na dodávku materiálu.</t>
  </si>
  <si>
    <t>-1552624932</t>
  </si>
  <si>
    <t>349</t>
  </si>
  <si>
    <t>5908053020</t>
  </si>
  <si>
    <t>Výměna drobného kolejiva adaptér pružné spony "e". Poznámka: 1. V cenách jsou započteny náklady na demontáž upevňovadel, výměnu součásti, montáž upevňovadel a ošetření součástí mazivem. 2. V cenách nejsou obsaženy náklady na dodávku materiálu.</t>
  </si>
  <si>
    <t>-1837557994</t>
  </si>
  <si>
    <t>350</t>
  </si>
  <si>
    <t>5908053030</t>
  </si>
  <si>
    <t>Výměna drobného kolejiva izolátor pružné spony. Poznámka: 1. V cenách jsou započteny náklady na demontáž upevňovadel, výměnu součásti, montáž upevňovadel a ošetření součástí mazivem. 2. V cenách nejsou obsaženy náklady na dodávku materiálu.</t>
  </si>
  <si>
    <t>-129634261</t>
  </si>
  <si>
    <t>351</t>
  </si>
  <si>
    <t>5908053040</t>
  </si>
  <si>
    <t>Výměna drobného kolejiva izolátor boční. Poznámka: 1. V cenách jsou započteny náklady na demontáž upevňovadel, výměnu součásti, montáž upevňovadel a ošetření součástí mazivem. 2. V cenách nejsou obsaženy náklady na dodávku materiálu.</t>
  </si>
  <si>
    <t>-1554869191</t>
  </si>
  <si>
    <t>352</t>
  </si>
  <si>
    <t>5908053050</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</si>
  <si>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</si>
  <si>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304563892</t>
  </si>
  <si>
    <t>353</t>
  </si>
  <si>
    <t>5908053060</t>
  </si>
  <si>
    <t>Výměna drobného kolejiva vložka vodící úhlová vnější. Poznámka: 1. V cenách jsou započteny náklady na demontáž upevňovadel, výměnu součásti, montáž upevňovadel a ošetření součástí mazivem. 2. V cenách nejsou obsaženy náklady na dodávku materiálu.</t>
  </si>
  <si>
    <t>1825036090</t>
  </si>
  <si>
    <t>354</t>
  </si>
  <si>
    <t>5908053070</t>
  </si>
  <si>
    <t>Výměna drobného kolejiva vložka vodící úhlová vnitřní. Poznámka: 1. V cenách jsou započteny náklady na demontáž upevňovadel, výměnu součásti, montáž upevňovadel a ošetření součástí mazivem. 2. V cenách nejsou obsaženy náklady na dodávku materiálu.</t>
  </si>
  <si>
    <t>-1354495663</t>
  </si>
  <si>
    <t>355</t>
  </si>
  <si>
    <t>5908053110</t>
  </si>
  <si>
    <t>Výměna drobného kolejiva svěrka pružná. Poznámka: 1. V cenách jsou započteny náklady na demontáž upevňovadel, výměnu součásti, montáž upevňovadel a ošetření součástí mazivem. 2. V cenách nejsou obsaženy náklady na dodávku materiálu.</t>
  </si>
  <si>
    <t>-861447888</t>
  </si>
  <si>
    <t>356</t>
  </si>
  <si>
    <t>5908053130</t>
  </si>
  <si>
    <t>Výměna drobného kolejiva spona pružná "FC". Poznámka: 1. V cenách jsou započteny náklady na demontáž upevňovadel, výměnu součásti, montáž upevňovadel a ošetření součástí mazivem. 2. V cenách nejsou obsaženy náklady na dodávku materiálu.</t>
  </si>
  <si>
    <t>-1330623404</t>
  </si>
  <si>
    <t>357</t>
  </si>
  <si>
    <t>5908053140</t>
  </si>
  <si>
    <t>Výměna drobného kolejiva spona pružná "e". Poznámka: 1. V cenách jsou započteny náklady na demontáž upevňovadel, výměnu součásti, montáž upevňovadel a ošetření součástí mazivem. 2. V cenách nejsou obsaženy náklady na dodávku materiálu.</t>
  </si>
  <si>
    <t>1775333826</t>
  </si>
  <si>
    <t>358</t>
  </si>
  <si>
    <t>5908053150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</si>
  <si>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</si>
  <si>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2024062176</t>
  </si>
  <si>
    <t>359</t>
  </si>
  <si>
    <t>5908053160</t>
  </si>
  <si>
    <t>Výměna drobného kolejiva šroub svěrkový tv. RS. Poznámka: 1. V cenách jsou započteny náklady na demontáž upevňovadel, výměnu součásti, montáž upevňovadel a ošetření součástí mazivem. 2. V cenách nejsou obsaženy náklady na dodávku materiálu.</t>
  </si>
  <si>
    <t>-1821920298</t>
  </si>
  <si>
    <t>360</t>
  </si>
  <si>
    <t>5908053180</t>
  </si>
  <si>
    <t>Výměna drobného kolejiva šroub spojkový. Poznámka: 1. V cenách jsou započteny náklady na demontáž upevňovadel, výměnu součásti, montáž upevňovadel a ošetření součástí mazivem. 2. V cenách nejsou obsaženy náklady na dodávku materiálu.</t>
  </si>
  <si>
    <t>804834670</t>
  </si>
  <si>
    <t>361</t>
  </si>
  <si>
    <t>5908053190</t>
  </si>
  <si>
    <t>Výměna drobného kolejiva šroub výhybkový. Poznámka: 1. V cenách jsou započteny náklady na demontáž upevňovadel, výměnu součásti, montáž upevňovadel a ošetření součástí mazivem. 2. V cenách nejsou obsaženy náklady na dodávku materiálu.</t>
  </si>
  <si>
    <t>672249876</t>
  </si>
  <si>
    <t>362</t>
  </si>
  <si>
    <t>5908053210</t>
  </si>
  <si>
    <t>Výměna drobného kolejiva vrtule do pražce. Poznámka: 1. V cenách jsou započteny náklady na demontáž upevňovadel, výměnu součásti, montáž upevňovadel a ošetření součástí mazivem. 2. V cenách nejsou obsaženy náklady na dodávku materiálu.</t>
  </si>
  <si>
    <t>-627002533</t>
  </si>
  <si>
    <t>363</t>
  </si>
  <si>
    <t>5908053250</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</si>
  <si>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</si>
  <si>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-2059718252</t>
  </si>
  <si>
    <t>364</t>
  </si>
  <si>
    <t>5908053270</t>
  </si>
  <si>
    <t>Výměna drobného kolejiva vložka "M". Poznámka: 1. V cenách jsou započteny náklady na demontáž upevňovadel, výměnu součásti, montáž upevňovadel a ošetření součástí mazivem. 2. V cenách nejsou obsaženy náklady na dodávku materiálu.</t>
  </si>
  <si>
    <t>-181982207</t>
  </si>
  <si>
    <t>365</t>
  </si>
  <si>
    <t>5908055010</t>
  </si>
  <si>
    <t>Příplatek za výměnu částí upevňovadel - deformovaného šroubu. Poznámka: 1. V cenách jsou započteny náklady na ošetření závitů antikorozním přípravkem, demontáž, výměnu a montáž nové součásti.</t>
  </si>
  <si>
    <t>-788999006</t>
  </si>
  <si>
    <t>366</t>
  </si>
  <si>
    <t>5908055020</t>
  </si>
  <si>
    <t>Příplatek za výměnu částí upevňovadel - deformované vrtule. Poznámka: 1. V cenách jsou započteny náklady na ošetření závitů antikorozním přípravkem, demontáž, výměnu a montáž nové součásti.</t>
  </si>
  <si>
    <t>-1231714134</t>
  </si>
  <si>
    <t>367</t>
  </si>
  <si>
    <t>5908060010</t>
  </si>
  <si>
    <t>Oprava rozchodu koleje převrtáním podkladnice 2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</si>
  <si>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593891992</t>
  </si>
  <si>
    <t>368</t>
  </si>
  <si>
    <t>5908060020</t>
  </si>
  <si>
    <t>Oprava rozchodu koleje převrtáním podkladnice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</si>
  <si>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1793563674</t>
  </si>
  <si>
    <t>369</t>
  </si>
  <si>
    <t>5908063010</t>
  </si>
  <si>
    <t>Oprava rozchodu koleje otočením podkladnice. Poznámka: 1. V cenách jsou započteny náklady na demontáž upevňovadel, opravu rozchodu, montáž upevňovadel a ošetření součástí mazivem. 2. V cenách nejsou obsaženy náklady na dodávku materiálu.</t>
  </si>
  <si>
    <t>-147992765</t>
  </si>
  <si>
    <t>370</t>
  </si>
  <si>
    <t>5908063020</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</si>
  <si>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</si>
  <si>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1778522983</t>
  </si>
  <si>
    <t>371</t>
  </si>
  <si>
    <t>5908063030</t>
  </si>
  <si>
    <t>Oprava rozchodu koleje výměnou úhlových vodicích vložek. Poznámka: 1. V cenách jsou započteny náklady na demontáž upevňovadel, opravu rozchodu, montáž upevňovadel a ošetření součástí mazivem. 2. V cenách nejsou obsaženy náklady na dodávku materiálu.</t>
  </si>
  <si>
    <t>511954645</t>
  </si>
  <si>
    <t>372</t>
  </si>
  <si>
    <t>5908063040</t>
  </si>
  <si>
    <t>Oprava rozchodu koleje výměnou bočních izolátorů. Poznámka: 1. V cenách jsou započteny náklady na demontáž upevňovadel, opravu rozchodu, montáž upevňovadel a ošetření součástí mazivem. 2. V cenách nejsou obsaženy náklady na dodávku materiálu.</t>
  </si>
  <si>
    <t>-2074739940</t>
  </si>
  <si>
    <t>373</t>
  </si>
  <si>
    <t>5908063050</t>
  </si>
  <si>
    <t>Oprava rozchodu koleje vložením klínové podložky. Poznámka: 1. V cenách jsou započteny náklady na demontáž upevňovadel, opravu rozchodu, montáž upevňovadel a ošetření součástí mazivem. 2. V cenách nejsou obsaženy náklady na dodávku materiálu.</t>
  </si>
  <si>
    <t>-681684543</t>
  </si>
  <si>
    <t>374</t>
  </si>
  <si>
    <t>5908070010</t>
  </si>
  <si>
    <t>Souvislé dotahování upevňovadel v koleji bez protáčení závitů šrouby svěrkové rozdělení "c". Poznámka: 1. V cenách jsou započteny náklady na dotažení součástí doporučeným utahovacím momentem a ošetření součástí mazivem.</t>
  </si>
  <si>
    <t>812153500</t>
  </si>
  <si>
    <t>375</t>
  </si>
  <si>
    <t>5908070020</t>
  </si>
  <si>
    <t>Souvislé dotahování upevňovadel v koleji bez protáčení závitů šrouby svěrkové rozdělení "d". Poznámka: 1. V cenách jsou započteny náklady na dotažení součástí doporučeným utahovacím momentem a ošetření součástí mazivem.</t>
  </si>
  <si>
    <t>-653634137</t>
  </si>
  <si>
    <t>376</t>
  </si>
  <si>
    <t>5908070030</t>
  </si>
  <si>
    <t>Souvislé dotahování upevňovadel v koleji bez protáčení závitů šrouby svěrkové rozdělení "e". Poznámka: 1. V cenách jsou započteny náklady na dotažení součástí doporučeným utahovacím momentem a ošetření součástí mazivem.</t>
  </si>
  <si>
    <t>-1050995051</t>
  </si>
  <si>
    <t>377</t>
  </si>
  <si>
    <t>5908070120</t>
  </si>
  <si>
    <t>Souvislé dotahování upevňovadel v koleji bez protáčení závitů vrtule rozdělení "d". Poznámka: 1. V cenách jsou započteny náklady na dotažení součástí doporučeným utahovacím momentem a ošetření součástí mazivem.</t>
  </si>
  <si>
    <t>-639600878</t>
  </si>
  <si>
    <t>378</t>
  </si>
  <si>
    <t>5908070125</t>
  </si>
  <si>
    <t>Souvislé dotahování upevňovadel v koleji bez protáčení závitů vrtule rozdělení "u". Poznámka: 1. V cenách jsou započteny náklady na dotažení součástí doporučeným utahovacím momentem a ošetření součástí mazivem.</t>
  </si>
  <si>
    <t>-1521811063</t>
  </si>
  <si>
    <t>379</t>
  </si>
  <si>
    <t>5908070320</t>
  </si>
  <si>
    <t>Souvislé dotahování upevňovadel v koleji s protáčením závitů šrouby svěrkové rozdělení "c". Poznámka: 1. V cenách jsou započteny náklady na dotažení součástí doporučeným utahovacím momentem a ošetření součástí mazivem.</t>
  </si>
  <si>
    <t>-1434095380</t>
  </si>
  <si>
    <t>380</t>
  </si>
  <si>
    <t>5908070330</t>
  </si>
  <si>
    <t>Souvislé dotahování upevňovadel v koleji s protáčením závitů šrouby svěrkové rozdělení "d". Poznámka: 1. V cenách jsou započteny náklady na dotažení součástí doporučeným utahovacím momentem a ošetření součástí mazivem.</t>
  </si>
  <si>
    <t>2090794753</t>
  </si>
  <si>
    <t>381</t>
  </si>
  <si>
    <t>5908070340</t>
  </si>
  <si>
    <t>Souvislé dotahování upevňovadel v koleji s protáčením závitů šrouby svěrkové rozdělení "e". Poznámka: 1. V cenách jsou započteny náklady na dotažení součástí doporučeným utahovacím momentem a ošetření součástí mazivem.</t>
  </si>
  <si>
    <t>14422245</t>
  </si>
  <si>
    <t>382</t>
  </si>
  <si>
    <t>5908070420</t>
  </si>
  <si>
    <t>Souvislé dotahování upevňovadel v koleji s protáčením závitů vrtule rozdělení "d". Poznámka: 1. V cenách jsou započteny náklady na dotažení součástí doporučeným utahovacím momentem a ošetření součástí mazivem.</t>
  </si>
  <si>
    <t>1861018515</t>
  </si>
  <si>
    <t>383</t>
  </si>
  <si>
    <t>5908070425</t>
  </si>
  <si>
    <t>Souvislé dotahování upevňovadel v koleji s protáčením závitů vrtule rozdělení "u". Poznámka: 1. V cenách jsou započteny náklady na dotažení součástí doporučeným utahovacím momentem a ošetření součástí mazivem.</t>
  </si>
  <si>
    <t>422783262</t>
  </si>
  <si>
    <t>384</t>
  </si>
  <si>
    <t>5909010020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</si>
  <si>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</si>
  <si>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-97901880</t>
  </si>
  <si>
    <t>385</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</si>
  <si>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</si>
  <si>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</si>
  <si>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-876816016</t>
  </si>
  <si>
    <t>386</t>
  </si>
  <si>
    <t>5909010110</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</si>
  <si>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</si>
  <si>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28317497</t>
  </si>
  <si>
    <t>387</t>
  </si>
  <si>
    <t>5909010120</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</si>
  <si>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</si>
  <si>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1700645961</t>
  </si>
  <si>
    <t>388</t>
  </si>
  <si>
    <t>5909010130</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</si>
  <si>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</si>
  <si>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197667097</t>
  </si>
  <si>
    <t>389</t>
  </si>
  <si>
    <t>5909010410</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</si>
  <si>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</si>
  <si>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-951722723</t>
  </si>
  <si>
    <t>390</t>
  </si>
  <si>
    <t>5909010420</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</si>
  <si>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</si>
  <si>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1394498027</t>
  </si>
  <si>
    <t>391</t>
  </si>
  <si>
    <t>5909010430</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</si>
  <si>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</si>
  <si>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-1612429299</t>
  </si>
  <si>
    <t>392</t>
  </si>
  <si>
    <t>5909015510</t>
  </si>
  <si>
    <t>Příplatek k cenám za podbití dvojčitých pražců</t>
  </si>
  <si>
    <t>-1816608072</t>
  </si>
  <si>
    <t>393</t>
  </si>
  <si>
    <t>5909025010</t>
  </si>
  <si>
    <t>Odstranění lokálních závad koleje pražce dřevěné nebo ocelové. Poznámka: 1. V cenách jsou započteny náklady na odstranění lokálních závad podbitím ASP. 2. V cenách nejsou obsaženy náklady na doplnění a dodávku kameniva, úpravu KL a snížení KL pod patou kolejnice.</t>
  </si>
  <si>
    <t>-142477431</t>
  </si>
  <si>
    <t>394</t>
  </si>
  <si>
    <t>5909025020</t>
  </si>
  <si>
    <t>Odstranění lokálních závad koleje pražce betonové. Poznámka: 1. V cenách jsou započteny náklady na odstranění lokálních závad podbitím ASP. 2. V cenách nejsou obsaženy náklady na doplnění a dodávku kameniva, úpravu KL a snížení KL pod patou kolejnice.</t>
  </si>
  <si>
    <t>-1033177222</t>
  </si>
  <si>
    <t>395</t>
  </si>
  <si>
    <t>5909030010</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</si>
  <si>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</si>
  <si>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-1869668045</t>
  </si>
  <si>
    <t>396</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</si>
  <si>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</si>
  <si>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</si>
  <si>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-1465300764</t>
  </si>
  <si>
    <t>397</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</si>
  <si>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</si>
  <si>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</si>
  <si>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-1192223014</t>
  </si>
  <si>
    <t>398</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</si>
  <si>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</si>
  <si>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</si>
  <si>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-2094728338</t>
  </si>
  <si>
    <t>399</t>
  </si>
  <si>
    <t>5909032010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</si>
  <si>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</si>
  <si>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1527061444</t>
  </si>
  <si>
    <t>400</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</si>
  <si>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</si>
  <si>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</si>
  <si>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-1521482698</t>
  </si>
  <si>
    <t>401</t>
  </si>
  <si>
    <t>5909040010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</si>
  <si>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</si>
  <si>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1509406150</t>
  </si>
  <si>
    <t>402</t>
  </si>
  <si>
    <t>5909040020</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</si>
  <si>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</si>
  <si>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-528392623</t>
  </si>
  <si>
    <t>403</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</si>
  <si>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</si>
  <si>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</si>
  <si>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1459039854</t>
  </si>
  <si>
    <t>404</t>
  </si>
  <si>
    <t>5909041020</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</si>
  <si>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</si>
  <si>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-1608480710</t>
  </si>
  <si>
    <t>405</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</si>
  <si>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</si>
  <si>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</si>
  <si>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-1902240939</t>
  </si>
  <si>
    <t>406</t>
  </si>
  <si>
    <t>5909042020</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</si>
  <si>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</si>
  <si>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954601480</t>
  </si>
  <si>
    <t>407</t>
  </si>
  <si>
    <t>5909045010</t>
  </si>
  <si>
    <t>Hutnění kolejového lože koleje nově zřízeného nebo čistého. Poznámka: 1. V cenách jsou započteny náklady na kontinuální hutnění mezipražcových prostorů a za hlavami pražců.</t>
  </si>
  <si>
    <t>2102163544</t>
  </si>
  <si>
    <t>408</t>
  </si>
  <si>
    <t>5909050010</t>
  </si>
  <si>
    <t>Stabilizace kolejového lože koleje nově zřízeného nebo čistého. Poznámka: 1. V cenách jsou započteny náklady na stabilizaci v režimu s řízeným (konstantním) poklesem včetně měření a předání tištěných výstupů.</t>
  </si>
  <si>
    <t>1548940460</t>
  </si>
  <si>
    <t>409</t>
  </si>
  <si>
    <t>5909050030</t>
  </si>
  <si>
    <t>Stabilizace kolejového lože výhybky nově zřízeného nebo čistého. Poznámka: 1. V cenách jsou započteny náklady na stabilizaci v režimu s řízeným (konstantním) poklesem včetně měření a předání tištěných výstupů.</t>
  </si>
  <si>
    <t>1782915681</t>
  </si>
  <si>
    <t>410</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</si>
  <si>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</si>
  <si>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</si>
  <si>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</si>
  <si>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1865587542</t>
  </si>
  <si>
    <t>411</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</si>
  <si>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</si>
  <si>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</si>
  <si>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-797264744</t>
  </si>
  <si>
    <t>412</t>
  </si>
  <si>
    <t>5910015210</t>
  </si>
  <si>
    <t>Odtavovací stykové svařování mobilní svářečkou kolejnic užitých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</si>
  <si>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1945485502</t>
  </si>
  <si>
    <t>413</t>
  </si>
  <si>
    <t>5910015230</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</si>
  <si>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</si>
  <si>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962854449</t>
  </si>
  <si>
    <t>414</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</si>
  <si>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</si>
  <si>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</si>
  <si>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399870193</t>
  </si>
  <si>
    <t>415</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</si>
  <si>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</si>
  <si>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</si>
  <si>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1629685762</t>
  </si>
  <si>
    <t>416</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</si>
  <si>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</si>
  <si>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</si>
  <si>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1724298572</t>
  </si>
  <si>
    <t>417</t>
  </si>
  <si>
    <t>5910020040</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</si>
  <si>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</si>
  <si>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-2011552303</t>
  </si>
  <si>
    <t>418</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</si>
  <si>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</si>
  <si>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</si>
  <si>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272092793</t>
  </si>
  <si>
    <t>419</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</si>
  <si>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</si>
  <si>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</si>
  <si>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-760118498</t>
  </si>
  <si>
    <t>420</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</si>
  <si>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</si>
  <si>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</si>
  <si>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-2124625467</t>
  </si>
  <si>
    <t>421</t>
  </si>
  <si>
    <t>5910020140</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</si>
  <si>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</si>
  <si>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1027648142</t>
  </si>
  <si>
    <t>422</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</si>
  <si>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</si>
  <si>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</si>
  <si>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1273767728</t>
  </si>
  <si>
    <t>423</t>
  </si>
  <si>
    <t>5910020320</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</si>
  <si>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</si>
  <si>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-720182286</t>
  </si>
  <si>
    <t>424</t>
  </si>
  <si>
    <t>5910020330</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</si>
  <si>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</si>
  <si>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-1020108417</t>
  </si>
  <si>
    <t>425</t>
  </si>
  <si>
    <t>5910020340</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</si>
  <si>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</si>
  <si>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-1317532666</t>
  </si>
  <si>
    <t>426</t>
  </si>
  <si>
    <t>5910020910</t>
  </si>
  <si>
    <t>Svařování kolejnic termitem plný předehřev příplatek typ kolejnic R350HT.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</si>
  <si>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1594323077</t>
  </si>
  <si>
    <t>427</t>
  </si>
  <si>
    <t>5910021110</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</si>
  <si>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</si>
  <si>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1320320507</t>
  </si>
  <si>
    <t>428</t>
  </si>
  <si>
    <t>5910021120</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</si>
  <si>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</si>
  <si>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1672909050</t>
  </si>
  <si>
    <t>429</t>
  </si>
  <si>
    <t>5910022010</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</si>
  <si>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</si>
  <si>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884204227</t>
  </si>
  <si>
    <t>430</t>
  </si>
  <si>
    <t>5910022020</t>
  </si>
  <si>
    <t>Svařování kolejnic termitem krátký předehřev široká spára, krátký předehřev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</si>
  <si>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-835948747</t>
  </si>
  <si>
    <t>431</t>
  </si>
  <si>
    <t>5910022030</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</si>
  <si>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</si>
  <si>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1876780401</t>
  </si>
  <si>
    <t>432</t>
  </si>
  <si>
    <t>5910025110</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</si>
  <si>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</si>
  <si>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-1284789246</t>
  </si>
  <si>
    <t>433</t>
  </si>
  <si>
    <t>5910025120</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</si>
  <si>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</si>
  <si>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1396547827</t>
  </si>
  <si>
    <t>434</t>
  </si>
  <si>
    <t>5910025130</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</si>
  <si>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</si>
  <si>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-1737839778</t>
  </si>
  <si>
    <t>435</t>
  </si>
  <si>
    <t>5910025140</t>
  </si>
  <si>
    <t>Svařování kolejnic elektrickým obloukem svar jednotlivý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</si>
  <si>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1287050381</t>
  </si>
  <si>
    <t>436</t>
  </si>
  <si>
    <t>5910030310</t>
  </si>
  <si>
    <t>Příplatek za směrové vyrovnání kolejnic v obloucích o poloměru 300 m a menším. Poznámka: 1. V cenách jsou započteny náklady na použití přípravku pro směrové vyrovnání kolejnic.</t>
  </si>
  <si>
    <t>-886380477</t>
  </si>
  <si>
    <t>437</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</si>
  <si>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</si>
  <si>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</si>
  <si>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981799643</t>
  </si>
  <si>
    <t>438</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</si>
  <si>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</si>
  <si>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</si>
  <si>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-1306918952</t>
  </si>
  <si>
    <t>439</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</si>
  <si>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</si>
  <si>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</si>
  <si>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1398927153</t>
  </si>
  <si>
    <t>440</t>
  </si>
  <si>
    <t>5910035040</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</si>
  <si>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</si>
  <si>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203257526</t>
  </si>
  <si>
    <t>441</t>
  </si>
  <si>
    <t>5910040010</t>
  </si>
  <si>
    <t>Umožnění volné dilatace kolejnice demontáž upevňovadel bez osazení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</si>
  <si>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-1147665420</t>
  </si>
  <si>
    <t>442</t>
  </si>
  <si>
    <t>5910040020</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</si>
  <si>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</si>
  <si>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-817472829</t>
  </si>
  <si>
    <t>443</t>
  </si>
  <si>
    <t>5910040030</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</si>
  <si>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</si>
  <si>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1564841484</t>
  </si>
  <si>
    <t>444</t>
  </si>
  <si>
    <t>5910040040</t>
  </si>
  <si>
    <t>Umožnění volné dilatace kolejnice demontáž upevňovadel bez osazení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</si>
  <si>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-857501137</t>
  </si>
  <si>
    <t>445</t>
  </si>
  <si>
    <t>5910040110</t>
  </si>
  <si>
    <t>Umožnění volné dilatace kolejnice montáž upevňovadel bez odstranění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</si>
  <si>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-211964854</t>
  </si>
  <si>
    <t>446</t>
  </si>
  <si>
    <t>5910040120</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</si>
  <si>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</si>
  <si>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711583901</t>
  </si>
  <si>
    <t>447</t>
  </si>
  <si>
    <t>5910040130</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</si>
  <si>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</si>
  <si>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-288881271</t>
  </si>
  <si>
    <t>448</t>
  </si>
  <si>
    <t>5910040140</t>
  </si>
  <si>
    <t>Umožnění volné dilatace kolejnice montáž upevňovadel bez odstranění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</si>
  <si>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1478219389</t>
  </si>
  <si>
    <t>449</t>
  </si>
  <si>
    <t>5910040210</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</si>
  <si>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</si>
  <si>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532008136</t>
  </si>
  <si>
    <t>450</t>
  </si>
  <si>
    <t>5910040220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</si>
  <si>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</si>
  <si>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-4943858</t>
  </si>
  <si>
    <t>451</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</si>
  <si>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</si>
  <si>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</si>
  <si>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598639123</t>
  </si>
  <si>
    <t>452</t>
  </si>
  <si>
    <t>5910040240</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</si>
  <si>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</si>
  <si>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1116167826</t>
  </si>
  <si>
    <t>453</t>
  </si>
  <si>
    <t>5910040310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</si>
  <si>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</si>
  <si>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-1977528304</t>
  </si>
  <si>
    <t>454</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</si>
  <si>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</si>
  <si>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</si>
  <si>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-1756361563</t>
  </si>
  <si>
    <t>455</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</si>
  <si>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</si>
  <si>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</si>
  <si>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38405543</t>
  </si>
  <si>
    <t>456</t>
  </si>
  <si>
    <t>5910040340</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</si>
  <si>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</si>
  <si>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-435467143</t>
  </si>
  <si>
    <t>457</t>
  </si>
  <si>
    <t>5910040410</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</si>
  <si>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</si>
  <si>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33920836</t>
  </si>
  <si>
    <t>458</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</si>
  <si>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</si>
  <si>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</si>
  <si>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2040219759</t>
  </si>
  <si>
    <t>459</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</si>
  <si>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</si>
  <si>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</si>
  <si>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1131127228</t>
  </si>
  <si>
    <t>460</t>
  </si>
  <si>
    <t>5910040440</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</si>
  <si>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</si>
  <si>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47831525</t>
  </si>
  <si>
    <t>461</t>
  </si>
  <si>
    <t>5910045010</t>
  </si>
  <si>
    <t>Zajištění polohy kolejnice bočními válečkovými opěrkami rozdělení pražců "c". Poznámka: 1. V cenách jsou započteny náklady na montáž a demontáž bočních opěrek v oblouku o malém poloměru.</t>
  </si>
  <si>
    <t>1510100314</t>
  </si>
  <si>
    <t>462</t>
  </si>
  <si>
    <t>5910045020</t>
  </si>
  <si>
    <t>Zajištění polohy kolejnice bočními válečkovými opěrkami rozdělení pražců "d". Poznámka: 1. V cenách jsou započteny náklady na montáž a demontáž bočních opěrek v oblouku o malém poloměru.</t>
  </si>
  <si>
    <t>-1985421023</t>
  </si>
  <si>
    <t>463</t>
  </si>
  <si>
    <t>5910045030</t>
  </si>
  <si>
    <t>Zajištění polohy kolejnice bočními válečkovými opěrkami rozdělení pražců "u". Poznámka: 1. V cenách jsou započteny náklady na montáž a demontáž bočních opěrek v oblouku o malém poloměru.</t>
  </si>
  <si>
    <t>-1637550870</t>
  </si>
  <si>
    <t>464</t>
  </si>
  <si>
    <t>5910045040</t>
  </si>
  <si>
    <t>Zajištění polohy kolejnice bočními válečkovými opěrkami rozdělení pražců "e". Poznámka: 1. V cenách jsou započteny náklady na montáž a demontáž bočních opěrek v oblouku o malém poloměru.</t>
  </si>
  <si>
    <t>-865319880</t>
  </si>
  <si>
    <t>465</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</si>
  <si>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</si>
  <si>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</si>
  <si>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-516024251</t>
  </si>
  <si>
    <t>466</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</si>
  <si>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</si>
  <si>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</si>
  <si>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-212330497</t>
  </si>
  <si>
    <t>467</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</si>
  <si>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</si>
  <si>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</si>
  <si>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-10303516</t>
  </si>
  <si>
    <t>468</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</si>
  <si>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</si>
  <si>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</si>
  <si>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-203207154</t>
  </si>
  <si>
    <t>469</t>
  </si>
  <si>
    <t>5910065010</t>
  </si>
  <si>
    <t>Odstranění převalků izolovaného styku lepeného. Poznámka: 1. V cenách jsou započteny náklady na odstranění převalků hlavy kolejnice IS odbroušením po demontáži spojky a profilové vložky, u LISŮ podle schváleného technologického postupu.</t>
  </si>
  <si>
    <t>-817472940</t>
  </si>
  <si>
    <t>470</t>
  </si>
  <si>
    <t>5910125010</t>
  </si>
  <si>
    <t>Úprava geometrie jazyka po výměně. Poznámka: 1. V cenách jsou započteny náklady na úpravu dle schváleného postupu, úpravu geometrie, kontrolu doléhání jazyka na opěrky a západkovou zkoušku. 2. V cenách nejsou obsaženy náklady na seřízení závěru výhybky.</t>
  </si>
  <si>
    <t>1048465572</t>
  </si>
  <si>
    <t>471</t>
  </si>
  <si>
    <t>5910125020</t>
  </si>
  <si>
    <t>Úprava geometrie jazyka po násilném rozřezu. Poznámka: 1. V cenách jsou započteny náklady na úpravu dle schváleného postupu, úpravu geometrie, kontrolu doléhání jazyka na opěrky a západkovou zkoušku. 2. V cenách nejsou obsaženy náklady na seřízení závěru výhybky.</t>
  </si>
  <si>
    <t>1153170793</t>
  </si>
  <si>
    <t>472</t>
  </si>
  <si>
    <t>5910130010</t>
  </si>
  <si>
    <t>Demontáž zádržné opěrky z jazyka. Poznámka: 1. V cenách jsou započteny náklady na demontáž a naložení výzisku na dopravní prostředek.</t>
  </si>
  <si>
    <t>-1426618692</t>
  </si>
  <si>
    <t>473</t>
  </si>
  <si>
    <t>5910130020</t>
  </si>
  <si>
    <t>Demontáž zádržné opěrky z opornice. Poznámka: 1. V cenách jsou započteny náklady na demontáž a naložení výzisku na dopravní prostředek.</t>
  </si>
  <si>
    <t>-558343701</t>
  </si>
  <si>
    <t>474</t>
  </si>
  <si>
    <t>5910130030</t>
  </si>
  <si>
    <t>Demontáž zádržné opěrky z jazyka i opornice. Poznámka: 1. V cenách jsou započteny náklady na demontáž a naložení výzisku na dopravní prostředek.</t>
  </si>
  <si>
    <t>pár</t>
  </si>
  <si>
    <t>-360296646</t>
  </si>
  <si>
    <t>475</t>
  </si>
  <si>
    <t>5910131010</t>
  </si>
  <si>
    <t>Montáž zádržné opěrky na jazyk. Poznámka: 1. V cenách jsou započteny náklady na montáž. 2. V cenách nejsou obsaženy náklady na dodávku materiálu a vrtání otvorů.</t>
  </si>
  <si>
    <t>-397280927</t>
  </si>
  <si>
    <t>476</t>
  </si>
  <si>
    <t>5910131020</t>
  </si>
  <si>
    <t>Montáž zádržné opěrky na opornici. Poznámka: 1. V cenách jsou započteny náklady na montáž. 2. V cenách nejsou obsaženy náklady na dodávku materiálu a vrtání otvorů.</t>
  </si>
  <si>
    <t>734380843</t>
  </si>
  <si>
    <t>477</t>
  </si>
  <si>
    <t>5910131030</t>
  </si>
  <si>
    <t>Montáž zádržné opěrky na jazyk i opornici. Poznámka: 1. V cenách jsou započteny náklady na montáž. 2. V cenách nejsou obsaženy náklady na dodávku materiálu a vrtání otvorů.</t>
  </si>
  <si>
    <t>1915161006</t>
  </si>
  <si>
    <t>478</t>
  </si>
  <si>
    <t>5910135010</t>
  </si>
  <si>
    <t>Demontáž pražcové kotvy v koleji. Poznámka: 1. V cenách jsou započteny náklady na odstranění kameniva, demontáž, dohození a úpravu kameniva a naložení výzisku na dopravní prostředek.</t>
  </si>
  <si>
    <t>1041734307</t>
  </si>
  <si>
    <t>479</t>
  </si>
  <si>
    <t>5910135020</t>
  </si>
  <si>
    <t>Demontáž pražcové kotvy ve výhybce. Poznámka: 1. V cenách jsou započteny náklady na odstranění kameniva, demontáž, dohození a úpravu kameniva a naložení výzisku na dopravní prostředek.</t>
  </si>
  <si>
    <t>-1761238199</t>
  </si>
  <si>
    <t>480</t>
  </si>
  <si>
    <t>5910136010</t>
  </si>
  <si>
    <t>Montáž pražcové kotvy v koleji. Poznámka: 1. V cenách jsou započteny náklady na odstranění kameniva, montáž, ošetření součásti mazivem a úpravu kameniva. 2. V cenách nejsou obsaženy náklady na dodávku materiálu.</t>
  </si>
  <si>
    <t>447216745</t>
  </si>
  <si>
    <t>481</t>
  </si>
  <si>
    <t>5910136020</t>
  </si>
  <si>
    <t>Montáž pražcové kotvy ve výhybce. Poznámka: 1. V cenách jsou započteny náklady na odstranění kameniva, montáž, ošetření součásti mazivem a úpravu kameniva. 2. V cenách nejsou obsaženy náklady na dodávku materiálu.</t>
  </si>
  <si>
    <t>1001766597</t>
  </si>
  <si>
    <t>482</t>
  </si>
  <si>
    <t>5911001010</t>
  </si>
  <si>
    <t>Čištění a mazání výhybky jednoduché s úhlem odbočení 1:5,7 až 1:11 nebo 8° až 5°. Poznámka: 1. V cenách jsou započteny náklady na odstranění nečistot a nánosu maziva z výměnové části neb PHS, žlabů a odvodnění, očištění kluzných stoliček a jejich ošetření mazivem.</t>
  </si>
  <si>
    <t>1021215203</t>
  </si>
  <si>
    <t>483</t>
  </si>
  <si>
    <t>5911001020</t>
  </si>
  <si>
    <t>Čištění a mazání výhybky jednoduché s úhlem odbočení 1:12 až 1:18,5 nebo 3° až 4,5°. Poznámka: 1. V cenách jsou započteny náklady na odstranění nečistot a nánosu maziva z výměnové části neb PHS, žlabů a odvodnění, očištění kluzných stoliček a jejich ošetření mazivem.</t>
  </si>
  <si>
    <t>1117013999</t>
  </si>
  <si>
    <t>484</t>
  </si>
  <si>
    <t>5911001110</t>
  </si>
  <si>
    <t>Čištění a mazání výhybky křižovatkové celé. Poznámka: 1. V cenách jsou započteny náklady na odstranění nečistot a nánosu maziva z výměnové části neb PHS, žlabů a odvodnění, očištění kluzných stoliček a jejich ošetření mazivem.</t>
  </si>
  <si>
    <t>828845780</t>
  </si>
  <si>
    <t>485</t>
  </si>
  <si>
    <t>5911003010</t>
  </si>
  <si>
    <t>Ošetření pohyblivých částí výhybky bez válečkových stoliček jednoduché 1:6 až 1:11 nebo 14° až 5°. Poznámka: 1. V cenách jsou započteny náklady na očištění kluzných stoliček a závěrů od nečistot a jejich ošetření součástí mazivem nebo antikorozním prostředkem.</t>
  </si>
  <si>
    <t>-1239740586</t>
  </si>
  <si>
    <t>486</t>
  </si>
  <si>
    <t>5911003020</t>
  </si>
  <si>
    <t>Ošetření pohyblivých částí výhybky bez válečkových stoliček jednoduché 1:12 až 1:18,5 nebo 3° až 4,5°. Poznámka: 1. V cenách jsou započteny náklady na očištění kluzných stoliček a závěrů od nečistot a jejich ošetření součástí mazivem nebo antikorozním prostředkem.</t>
  </si>
  <si>
    <t>-1398492624</t>
  </si>
  <si>
    <t>487</t>
  </si>
  <si>
    <t>5911003210</t>
  </si>
  <si>
    <t>Ošetření pohyblivých částí výhybky bez válečkových stoliček křižovatkové celá. Poznámka: 1. V cenách jsou započteny náklady na očištění kluzných stoliček a závěrů od nečistot a jejich ošetření součástí mazivem nebo antikorozním prostředkem.</t>
  </si>
  <si>
    <t>822829624</t>
  </si>
  <si>
    <t>488</t>
  </si>
  <si>
    <t>5911005110</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</si>
  <si>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</si>
  <si>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580098261</t>
  </si>
  <si>
    <t>489</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</si>
  <si>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</si>
  <si>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</si>
  <si>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216429264</t>
  </si>
  <si>
    <t>490</t>
  </si>
  <si>
    <t>5911005310</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</si>
  <si>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</si>
  <si>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-226232952</t>
  </si>
  <si>
    <t>491</t>
  </si>
  <si>
    <t>5911005430</t>
  </si>
  <si>
    <t>Válečková stolička jazyka dotlačovací demontáž s upevněním na patu kolejnice. Poznámka: 1. V cenách jsou započteny náklady na provedení, nastavení funkčnosti stabilizátoru a ošetření součástí mazivem. 2. V cenách nejsou obsaženy náklady na dodávku materiálu.</t>
  </si>
  <si>
    <t>495746087</t>
  </si>
  <si>
    <t>492</t>
  </si>
  <si>
    <t>5911005450</t>
  </si>
  <si>
    <t>Válečková stolička jazyka dotlačovací montáž s upevněním na patu kolejnice. Poznámka: 1. V cenách jsou započteny náklady na provedení, nastavení funkčnosti stabilizátoru a ošetření součástí mazivem. 2. V cenách nejsou obsaženy náklady na dodávku materiálu.</t>
  </si>
  <si>
    <t>-1383992742</t>
  </si>
  <si>
    <t>493</t>
  </si>
  <si>
    <t>5911005470</t>
  </si>
  <si>
    <t>Válečková stolička jazyka dotlačovací seřízení na patě kolejnice. Poznámka: 1. V cenách jsou započteny náklady na provedení, nastavení funkčnosti stabilizátoru a ošetření součástí mazivem. 2. V cenách nejsou obsaženy náklady na dodávku materiálu.</t>
  </si>
  <si>
    <t>1751634265</t>
  </si>
  <si>
    <t>494</t>
  </si>
  <si>
    <t>5911009110</t>
  </si>
  <si>
    <t>Pružinový dotahovač jazyků demontáž na výhybce soustavy S49. Poznámka: 1. V cenách jsou započteny náklady na provedení, nastavení funkčnosti stabilizátoru a ošetření součástí mazivem. 2. V cenách nejsou obsaženy náklady na dodávku materiálu.</t>
  </si>
  <si>
    <t>766103489</t>
  </si>
  <si>
    <t>495</t>
  </si>
  <si>
    <t>5911009210</t>
  </si>
  <si>
    <t>Pružinový dotahovač jazyků montáž na výhybce soustavy S49. Poznámka: 1. V cenách jsou započteny náklady na provedení, nastavení funkčnosti stabilizátoru a ošetření součástí mazivem. 2. V cenách nejsou obsaženy náklady na dodávku materiálu.</t>
  </si>
  <si>
    <t>-609584558</t>
  </si>
  <si>
    <t>496</t>
  </si>
  <si>
    <t>5911009310</t>
  </si>
  <si>
    <t>Pružinový dotahovač jazyků seřízení na výhybce soustavy S49. Poznámka: 1. V cenách jsou započteny náklady na provedení, nastavení funkčnosti stabilizátoru a ošetření součástí mazivem. 2. V cenách nejsou obsaženy náklady na dodávku materiálu.</t>
  </si>
  <si>
    <t>-1285230321</t>
  </si>
  <si>
    <t>497</t>
  </si>
  <si>
    <t>5911013010</t>
  </si>
  <si>
    <t>Výměna jazyka a opornice výhybky jednoduché s jedním hákovým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</si>
  <si>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1402243048</t>
  </si>
  <si>
    <t>498</t>
  </si>
  <si>
    <t>5911013020</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</si>
  <si>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</si>
  <si>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1395737777</t>
  </si>
  <si>
    <t>499</t>
  </si>
  <si>
    <t>5911029010</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</si>
  <si>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</si>
  <si>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757016497</t>
  </si>
  <si>
    <t>500</t>
  </si>
  <si>
    <t>5911029020</t>
  </si>
  <si>
    <t>Výměna jazyka a opornice výhybky jednoduché s jedním čelisťovým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</si>
  <si>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-418827487</t>
  </si>
  <si>
    <t>501</t>
  </si>
  <si>
    <t>5911029030</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</si>
  <si>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</si>
  <si>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211659773</t>
  </si>
  <si>
    <t>502</t>
  </si>
  <si>
    <t>5911037010</t>
  </si>
  <si>
    <t>Výměna jazyka a opornice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</si>
  <si>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1731542262</t>
  </si>
  <si>
    <t>503</t>
  </si>
  <si>
    <t>5911037020</t>
  </si>
  <si>
    <t>Výměna jazyka a opornice výhybky jednoduché s dvěma čelisťovými závěry soustavy R65.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</si>
  <si>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239856882</t>
  </si>
  <si>
    <t>504</t>
  </si>
  <si>
    <t>5911037030</t>
  </si>
  <si>
    <t>Výměna jazyka 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</si>
  <si>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1960770978</t>
  </si>
  <si>
    <t>505</t>
  </si>
  <si>
    <t>5911045010</t>
  </si>
  <si>
    <t>Výměna jazyka a opornice výhybky jednoduché s třemi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</si>
  <si>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1723726029</t>
  </si>
  <si>
    <t>506</t>
  </si>
  <si>
    <t>5911045020</t>
  </si>
  <si>
    <t>Výměna jazyka a opornice výhybky jednoduché s třemi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</si>
  <si>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-1417993796</t>
  </si>
  <si>
    <t>507</t>
  </si>
  <si>
    <t>5911060010</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</si>
  <si>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</si>
  <si>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-25281907</t>
  </si>
  <si>
    <t>508</t>
  </si>
  <si>
    <t>5911060020</t>
  </si>
  <si>
    <t>Výměna výhybkové kolejnice přímé tv. R65.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</si>
  <si>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1075682762</t>
  </si>
  <si>
    <t>509</t>
  </si>
  <si>
    <t>5911060030</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</si>
  <si>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</si>
  <si>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622626769</t>
  </si>
  <si>
    <t>510</t>
  </si>
  <si>
    <t>5911060110</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</si>
  <si>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</si>
  <si>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1509423214</t>
  </si>
  <si>
    <t>511</t>
  </si>
  <si>
    <t>5911060120</t>
  </si>
  <si>
    <t>Výměna výhybkové kolejnice ohnuté tv. R65.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</si>
  <si>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1017204750</t>
  </si>
  <si>
    <t>512</t>
  </si>
  <si>
    <t>5911060130</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</si>
  <si>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</si>
  <si>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2053081900</t>
  </si>
  <si>
    <t>513</t>
  </si>
  <si>
    <t>5911113010</t>
  </si>
  <si>
    <t>Výměna srdcovky jednoduché montované z kolejnic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</si>
  <si>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t</t>
  </si>
  <si>
    <t>-1210163403</t>
  </si>
  <si>
    <t>514</t>
  </si>
  <si>
    <t>5911113020</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</si>
  <si>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</si>
  <si>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-32607143</t>
  </si>
  <si>
    <t>515</t>
  </si>
  <si>
    <t>5911113110</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</si>
  <si>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</si>
  <si>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567560954</t>
  </si>
  <si>
    <t>516</t>
  </si>
  <si>
    <t>5911113130</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</si>
  <si>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</si>
  <si>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16352838</t>
  </si>
  <si>
    <t>517</t>
  </si>
  <si>
    <t>5911113210</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</si>
  <si>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</si>
  <si>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1268401138</t>
  </si>
  <si>
    <t>518</t>
  </si>
  <si>
    <t>5911113320</t>
  </si>
  <si>
    <t>Výměna srdcovky jednoduché lité (ZPT) soustavy UIC60 za jiný typ včetně výměny sady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</si>
  <si>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776476605</t>
  </si>
  <si>
    <t>519</t>
  </si>
  <si>
    <t>5911117010</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</si>
  <si>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</si>
  <si>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1916395252</t>
  </si>
  <si>
    <t>520</t>
  </si>
  <si>
    <t>5911117020</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</si>
  <si>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</si>
  <si>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-263018778</t>
  </si>
  <si>
    <t>521</t>
  </si>
  <si>
    <t>5911117030</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</si>
  <si>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</si>
  <si>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1493282363</t>
  </si>
  <si>
    <t>522</t>
  </si>
  <si>
    <t>5911117110</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</si>
  <si>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</si>
  <si>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1309284504</t>
  </si>
  <si>
    <t>523</t>
  </si>
  <si>
    <t>5911117120</t>
  </si>
  <si>
    <t>Výměna přídržnice srdcovky jednoduché typ Kn60 ohnuté soustavy R65. Poznámka: 1. V cenách jsou započteny náklady na výměnu přídržnice, vymezení šíře žlábku a ošetření součástí mazivem. 2. V cenách nejsou obsaženy náklady na dodávku dílu.</t>
  </si>
  <si>
    <t>1669888593</t>
  </si>
  <si>
    <t>524</t>
  </si>
  <si>
    <t>5911117130</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</si>
  <si>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</si>
  <si>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-1289945539</t>
  </si>
  <si>
    <t>525</t>
  </si>
  <si>
    <t>5911119010</t>
  </si>
  <si>
    <t>Oprava šíře žlábku přídržnice srdcovky jednoduché typ Kn60 soustavy UIC60. Poznámka: 1. V cenách jsou započteny náklady na vymezení žlábku podložením, navařením nebo obroušením a ošetření součástí mazivem. 2. V cenách nejsou obsaženy náklady na dodávku materiálu.</t>
  </si>
  <si>
    <t>-1013806002</t>
  </si>
  <si>
    <t>526</t>
  </si>
  <si>
    <t>5911119020</t>
  </si>
  <si>
    <t>Oprava šíře žlábku přídržnice srdcovky jednoduché typ Kn60 soustavy R65. Poznámka: 1. V cenách jsou započteny náklady na vymezení žlábku podložením, navařením nebo obroušením a ošetření součástí mazivem. 2. V cenách nejsou obsaženy náklady na dodávku materiálu.</t>
  </si>
  <si>
    <t>-906277574</t>
  </si>
  <si>
    <t>527</t>
  </si>
  <si>
    <t>5911119030</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</si>
  <si>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</si>
  <si>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-139073497</t>
  </si>
  <si>
    <t>528</t>
  </si>
  <si>
    <t>5911121010</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</si>
  <si>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</si>
  <si>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2136317683</t>
  </si>
  <si>
    <t>529</t>
  </si>
  <si>
    <t>5911121020</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</si>
  <si>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</si>
  <si>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-2061967792</t>
  </si>
  <si>
    <t>530</t>
  </si>
  <si>
    <t>5911121030</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</si>
  <si>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</si>
  <si>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-253327976</t>
  </si>
  <si>
    <t>531</t>
  </si>
  <si>
    <t>5911121110</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</si>
  <si>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</si>
  <si>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-888243921</t>
  </si>
  <si>
    <t>532</t>
  </si>
  <si>
    <t>5911121120</t>
  </si>
  <si>
    <t>Výměna kolejnice u přídržnice typ Kn60 ohnuté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</si>
  <si>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-1774648480</t>
  </si>
  <si>
    <t>533</t>
  </si>
  <si>
    <t>5911121130</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</si>
  <si>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</si>
  <si>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706024139</t>
  </si>
  <si>
    <t>534</t>
  </si>
  <si>
    <t>5911151010</t>
  </si>
  <si>
    <t>Výměna jazyka vnějšího a opornice vnější výhybky křižovatkové s čelisťovým závěrem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</si>
  <si>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654060017</t>
  </si>
  <si>
    <t>535</t>
  </si>
  <si>
    <t>5911151020</t>
  </si>
  <si>
    <t>Výměna jazyka vnějšího a opornice vnější výhybky křižovatkové s čelisťovým závěrem soustavy R65.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</si>
  <si>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-332216191</t>
  </si>
  <si>
    <t>536</t>
  </si>
  <si>
    <t>5911151030</t>
  </si>
  <si>
    <t>Výměna jazyka vnějšího a opornice vnější výhybky křižovatkové s čelisťovým závěrem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</si>
  <si>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-392724822</t>
  </si>
  <si>
    <t>537</t>
  </si>
  <si>
    <t>5911153010</t>
  </si>
  <si>
    <t>Výměna jazyka vnitřního a opornice vnitřní výhybky křižovatkové s čelisťovými závěry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</si>
  <si>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777539071</t>
  </si>
  <si>
    <t>538</t>
  </si>
  <si>
    <t>5911153020</t>
  </si>
  <si>
    <t>Výměna jazyka vnitřního a opornice vnitřní výhybky křižovatkové s čelisťovými závěry soustavy R65.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</si>
  <si>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-1780220980</t>
  </si>
  <si>
    <t>539</t>
  </si>
  <si>
    <t>5911153030</t>
  </si>
  <si>
    <t>Výměna jazyka vnitřního a opornice vnitřní výhybky křižovatkové s čelisťovými závěry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</si>
  <si>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-570517809</t>
  </si>
  <si>
    <t>540</t>
  </si>
  <si>
    <t>5911197110</t>
  </si>
  <si>
    <t>Výměna srdcovky dvojité se stoličkami a přídržnicí Kn 60 soustavy UIC60. Poznámka: 1. V cenách jsou započteny náklady na montáž a demontáž prozatímních styků, demontáž upevňovadel a přídržnice, demontáž, výměna srdcovky, montáž upevňovadel a přídržnice a ošetření součástí mazivem. 2. V cenách nejsou obsaženy náklady na demontáž a montáž styku nebo dělení a svaření kolejnic a dodávku materiálu.</t>
  </si>
  <si>
    <t>-1731262709</t>
  </si>
  <si>
    <t>541</t>
  </si>
  <si>
    <t>5911197120</t>
  </si>
  <si>
    <t>Výměna srdcovky dvojité se stoličkami a přídržnicí Kn 60 soustavy R65. Poznámka: 1. V cenách jsou započteny náklady na montáž a demontáž prozatímních styků, demontáž upevňovadel a přídržnice, demontáž, výměna srdcovky, montáž upevňovadel a přídržnice a ošetření součástí mazivem. 2. V cenách nejsou obsaženy náklady na demontáž a montáž styku nebo dělení a svaření kolejnic a dodávku materiálu.</t>
  </si>
  <si>
    <t>965381431</t>
  </si>
  <si>
    <t>542</t>
  </si>
  <si>
    <t>5911197130</t>
  </si>
  <si>
    <t>Výměna srdcovky dvojité se stoličkami a přídržnicí Kn 60 soustavy S49. Poznámka: 1. V cenách jsou započteny náklady na montáž a demontáž prozatímních styků, demontáž upevňovadel a přídržnice, demontáž, výměna srdcovky, montáž upevňovadel a přídržnice a ošetření součástí mazivem. 2. V cenách nejsou obsaženy náklady na demontáž a montáž styku nebo dělení a svaření kolejnic a dodávku materiálu.</t>
  </si>
  <si>
    <t>-1453193382</t>
  </si>
  <si>
    <t>543</t>
  </si>
  <si>
    <t>5911211010</t>
  </si>
  <si>
    <t>Výměna přídržnice srdcovky dvojité typ Kn60 soustavy UIC60. Poznámka: 1. V cenách jsou započteny náklady na demontáž upevňovadel, výměnu a montáž přídržnice, vymezení šířky žlábku a ošetření součástí mazivem. 2. V cenách nejsou obsaženy náklady na dodávku materiálu.</t>
  </si>
  <si>
    <t>-330142176</t>
  </si>
  <si>
    <t>544</t>
  </si>
  <si>
    <t>5911211020</t>
  </si>
  <si>
    <t>Výměna přídržnice srdcovky dvojité typ Kn60 soustavy R65. Poznámka: 1. V cenách jsou započteny náklady na demontáž upevňovadel, výměnu a montáž přídržnice, vymezení šířky žlábku a ošetření součástí mazivem. 2. V cenách nejsou obsaženy náklady na dodávku materiálu.</t>
  </si>
  <si>
    <t>-284800888</t>
  </si>
  <si>
    <t>545</t>
  </si>
  <si>
    <t>5911211030</t>
  </si>
  <si>
    <t>Výměna přídržnice srdcovky dvojité typ Kn60 soustavy S49. Poznámka: 1. V cenách jsou započteny náklady na demontáž upevňovadel, výměnu a montáž přídržnice, vymezení šířky žlábku a ošetření součástí mazivem. 2. V cenách nejsou obsaženy náklady na dodávku materiálu.</t>
  </si>
  <si>
    <t>-1895016570</t>
  </si>
  <si>
    <t>546</t>
  </si>
  <si>
    <t>5911213010</t>
  </si>
  <si>
    <t>Oprava žlábku přídržnice srdcovky dvojité typ Kn60 soustavy UIC60. Poznámka: 1. V cenách jsou započteny náklady na demontáž, úpravu vložek nebo vložení vymezovacích plechů a ošetření součástí mazivem.</t>
  </si>
  <si>
    <t>-833781234</t>
  </si>
  <si>
    <t>547</t>
  </si>
  <si>
    <t>5911213020</t>
  </si>
  <si>
    <t>Oprava žlábku přídržnice srdcovky dvojité typ Kn60 soustavy R65. Poznámka: 1. V cenách jsou započteny náklady na demontáž, úpravu vložek nebo vložení vymezovacích plechů a ošetření součástí mazivem.</t>
  </si>
  <si>
    <t>1510377900</t>
  </si>
  <si>
    <t>548</t>
  </si>
  <si>
    <t>5911213030</t>
  </si>
  <si>
    <t>Oprava žlábku přídržnice srdcovky dvojité typ Kn60 soustavy S49. Poznámka: 1. V cenách jsou započteny náklady na demontáž, úpravu vložek nebo vložení vymezovacích plechů a ošetření součástí mazivem.</t>
  </si>
  <si>
    <t>1122808989</t>
  </si>
  <si>
    <t>549</t>
  </si>
  <si>
    <t>5911229010</t>
  </si>
  <si>
    <t>Výměna srdcovkového šroubu soustavy R65. Poznámka: 1. V cenách jsou započteny náklady na demontáž, výměnu, montáž a ošetření součástí mazivem. 2. V cenách nejsou obsaženy náklady na dodávku materiálu.</t>
  </si>
  <si>
    <t>223229298</t>
  </si>
  <si>
    <t>550</t>
  </si>
  <si>
    <t>5911229020</t>
  </si>
  <si>
    <t>Výměna srdcovkového šroubu soustavy S49. Poznámka: 1. V cenách jsou započteny náklady na demontáž, výměnu, montáž a ošetření součástí mazivem. 2. V cenách nejsou obsaženy náklady na dodávku materiálu.</t>
  </si>
  <si>
    <t>-664741476</t>
  </si>
  <si>
    <t>551</t>
  </si>
  <si>
    <t>5911230010</t>
  </si>
  <si>
    <t>Výměna VP šroubu v klínu srdcovky soustavy UIC60. Poznámka: 1. V cenách jsou započteny náklady na demontáž, výměnu, montáž a ošetření součástí mazivem. 2. V cenách nejsou obsaženy náklady na dodávku materiálu.</t>
  </si>
  <si>
    <t>1292985751</t>
  </si>
  <si>
    <t>552</t>
  </si>
  <si>
    <t>5911230030</t>
  </si>
  <si>
    <t>Výměna VP šroubu v klínu srdcovky soustavy S49. Poznámka: 1. V cenách jsou započteny náklady na demontáž, výměnu, montáž a ošetření součástí mazivem. 2. V cenách nejsou obsaženy náklady na dodávku materiálu.</t>
  </si>
  <si>
    <t>1435835134</t>
  </si>
  <si>
    <t>553</t>
  </si>
  <si>
    <t>5911231010</t>
  </si>
  <si>
    <t>Výměna VP svorníku soustavy R65. Poznámka: 1. V cenách jsou započteny náklady na demontáž, výměnu, montáž a ošetření součástí mazivem. 2. V cenách nejsou obsaženy náklady na dodávku materiálu.</t>
  </si>
  <si>
    <t>896255476</t>
  </si>
  <si>
    <t>554</t>
  </si>
  <si>
    <t>5911231020</t>
  </si>
  <si>
    <t>Výměna VP svorníku soustavy S49. Poznámka: 1. V cenách jsou započteny náklady na demontáž, výměnu, montáž a ošetření součástí mazivem. 2. V cenách nejsou obsaženy náklady na dodávku materiálu.</t>
  </si>
  <si>
    <t>-211046304</t>
  </si>
  <si>
    <t>555</t>
  </si>
  <si>
    <t>5911233010</t>
  </si>
  <si>
    <t>Demontáž jazykové opěrky soustavy UIC60. Poznámka: 1. V cenách jsou započteny náklady na demontáž a naložení na dopravní prostředek.</t>
  </si>
  <si>
    <t>-1754579920</t>
  </si>
  <si>
    <t>556</t>
  </si>
  <si>
    <t>5911233020</t>
  </si>
  <si>
    <t>Demontáž jazykové opěrky soustavy R65. Poznámka: 1. V cenách jsou započteny náklady na demontáž a naložení na dopravní prostředek.</t>
  </si>
  <si>
    <t>-374077134</t>
  </si>
  <si>
    <t>557</t>
  </si>
  <si>
    <t>5911233030</t>
  </si>
  <si>
    <t>Demontáž jazykové opěrky soustavy S49. Poznámka: 1. V cenách jsou započteny náklady na demontáž a naložení na dopravní prostředek.</t>
  </si>
  <si>
    <t>2079983001</t>
  </si>
  <si>
    <t>558</t>
  </si>
  <si>
    <t>5911235010</t>
  </si>
  <si>
    <t>Demontáž opornicové opěrky soustavy UIC60. Poznámka: 1. V cenách jsou započteny náklady na demontáž a naložení na dopravní prostředek.</t>
  </si>
  <si>
    <t>57012669</t>
  </si>
  <si>
    <t>559</t>
  </si>
  <si>
    <t>5911235020</t>
  </si>
  <si>
    <t>Demontáž opornicové opěrky soustavy R65. Poznámka: 1. V cenách jsou započteny náklady na demontáž a naložení na dopravní prostředek.</t>
  </si>
  <si>
    <t>-361012034</t>
  </si>
  <si>
    <t>560</t>
  </si>
  <si>
    <t>5911235030</t>
  </si>
  <si>
    <t>Demontáž opornicové opěrky soustavy S49. Poznámka: 1. V cenách jsou započteny náklady na demontáž a naložení na dopravní prostředek.</t>
  </si>
  <si>
    <t>-532695119</t>
  </si>
  <si>
    <t>561</t>
  </si>
  <si>
    <t>5911251010</t>
  </si>
  <si>
    <t>Montáž jazykové opěrky soustavy UIC60. Poznámka: 1. V cenách jsou započteny náklady na montáž a ošetření součásti mazivem. 2. V cenách nejsou obsaženy náklady na dodávku materiálu.</t>
  </si>
  <si>
    <t>-1787433805</t>
  </si>
  <si>
    <t>562</t>
  </si>
  <si>
    <t>5911251020</t>
  </si>
  <si>
    <t>Montáž jazykové opěrky soustavy R65. Poznámka: 1. V cenách jsou započteny náklady na montáž a ošetření součásti mazivem. 2. V cenách nejsou obsaženy náklady na dodávku materiálu.</t>
  </si>
  <si>
    <t>1059879346</t>
  </si>
  <si>
    <t>563</t>
  </si>
  <si>
    <t>5911251030</t>
  </si>
  <si>
    <t>Montáž jazykové opěrky soustavy S49. Poznámka: 1. V cenách jsou započteny náklady na montáž a ošetření součásti mazivem. 2. V cenách nejsou obsaženy náklady na dodávku materiálu.</t>
  </si>
  <si>
    <t>510677373</t>
  </si>
  <si>
    <t>564</t>
  </si>
  <si>
    <t>5911253010</t>
  </si>
  <si>
    <t>Montáž opornicové opěrky soustavy UIC60. Poznámka: 1. V cenách jsou započteny náklady na montáž a ošetření součásti mazivem. 2. V cenách nejsou obsaženy náklady na dodávku materiálu.</t>
  </si>
  <si>
    <t>687855396</t>
  </si>
  <si>
    <t>565</t>
  </si>
  <si>
    <t>5911253020</t>
  </si>
  <si>
    <t>Montáž opornicové opěrky soustavy R65. Poznámka: 1. V cenách jsou započteny náklady na montáž a ošetření součásti mazivem. 2. V cenách nejsou obsaženy náklady na dodávku materiálu.</t>
  </si>
  <si>
    <t>-1096874361</t>
  </si>
  <si>
    <t>566</t>
  </si>
  <si>
    <t>5911253030</t>
  </si>
  <si>
    <t>Montáž opornicové opěrky soustavy S49. Poznámka: 1. V cenách jsou započteny náklady na montáž a ošetření součásti mazivem. 2. V cenách nejsou obsaženy náklady na dodávku materiálu.</t>
  </si>
  <si>
    <t>-1501549812</t>
  </si>
  <si>
    <t>567</t>
  </si>
  <si>
    <t>5911285010</t>
  </si>
  <si>
    <t>Výměna podkladnice ve výhybce pražce dřevěné soustavy UIC60. Poznámka: 1. V cenách jsou započteny náklady na demontáž, úpravu úložné plochy, ošetření impregnací, výměnu a montáž dílu a ošetření součástí mazivem. 2. V cenách nejsou obsaženy náklady na dodávku materiálu.</t>
  </si>
  <si>
    <t>1138266321</t>
  </si>
  <si>
    <t>568</t>
  </si>
  <si>
    <t>5911285020</t>
  </si>
  <si>
    <t>Výměna podkladnice ve výhybce pražce dřevěné soustavy R65. Poznámka: 1. V cenách jsou započteny náklady na demontáž, úpravu úložné plochy, ošetření impregnací, výměnu a montáž dílu a ošetření součástí mazivem. 2. V cenách nejsou obsaženy náklady na dodávku materiálu.</t>
  </si>
  <si>
    <t>1800293143</t>
  </si>
  <si>
    <t>569</t>
  </si>
  <si>
    <t>5911285030</t>
  </si>
  <si>
    <t>Výměna podkladnice ve výhybce pražce dřevěné soustavy S49. Poznámka: 1. V cenách jsou započteny náklady na demontáž, úpravu úložné plochy, ošetření impregnací, výměnu a montáž dílu a ošetření součástí mazivem. 2. V cenách nejsou obsaženy náklady na dodávku materiálu.</t>
  </si>
  <si>
    <t>-1569093563</t>
  </si>
  <si>
    <t>570</t>
  </si>
  <si>
    <t>5911287010</t>
  </si>
  <si>
    <t>Výměna podkladnice ve výhybce pražce betonové soustavy UIC60. Poznámka: 1. V cenách jsou započteny náklady na demontáž, výměnu a montáž dílu a ošetření součástí mazivem. 2. V cenách nejsou obsaženy náklady na dodávku materiálu.</t>
  </si>
  <si>
    <t>-259480818</t>
  </si>
  <si>
    <t>571</t>
  </si>
  <si>
    <t>5911287030</t>
  </si>
  <si>
    <t>Výměna podkladnice ve výhybce pražce betonové soustavy S49. Poznámka: 1. V cenách jsou započteny náklady na demontáž, výměnu a montáž dílu a ošetření součástí mazivem. 2. V cenách nejsou obsaženy náklady na dodávku materiálu.</t>
  </si>
  <si>
    <t>1180707545</t>
  </si>
  <si>
    <t>572</t>
  </si>
  <si>
    <t>5911303010</t>
  </si>
  <si>
    <t>Oprava rozchodu ve výhybce přebitím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</si>
  <si>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-1387760244</t>
  </si>
  <si>
    <t>573</t>
  </si>
  <si>
    <t>5911303020</t>
  </si>
  <si>
    <t>Oprava rozchodu ve výhybce přebitím podkladnic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</si>
  <si>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-1011537098</t>
  </si>
  <si>
    <t>574</t>
  </si>
  <si>
    <t>5911303030</t>
  </si>
  <si>
    <t>Oprava rozchodu ve výhybce přebitím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</si>
  <si>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842307770</t>
  </si>
  <si>
    <t>575</t>
  </si>
  <si>
    <t>5911303110</t>
  </si>
  <si>
    <t>Oprava rozchodu ve výhybce přebitím kluzných stoliček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</si>
  <si>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1947157199</t>
  </si>
  <si>
    <t>576</t>
  </si>
  <si>
    <t>5911303120</t>
  </si>
  <si>
    <t>Oprava rozchodu ve výhybce přebitím kluzných stoliček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</si>
  <si>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639837591</t>
  </si>
  <si>
    <t>577</t>
  </si>
  <si>
    <t>5911303130</t>
  </si>
  <si>
    <t>Oprava rozchodu ve výhybce přebitím kluzných stoliček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</si>
  <si>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1714859579</t>
  </si>
  <si>
    <t>578</t>
  </si>
  <si>
    <t>5911303210</t>
  </si>
  <si>
    <t>Oprava rozchodu ve výhybce přebitím abnormálních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</si>
  <si>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-435406487</t>
  </si>
  <si>
    <t>579</t>
  </si>
  <si>
    <t>5911303220</t>
  </si>
  <si>
    <t>Oprava rozchodu ve výhybce přebitím abnormálních podkladnic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</si>
  <si>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1780729199</t>
  </si>
  <si>
    <t>580</t>
  </si>
  <si>
    <t>5911303230</t>
  </si>
  <si>
    <t>Oprava rozchodu ve výhybce přebitím abnormálních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</si>
  <si>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1516413393</t>
  </si>
  <si>
    <t>581</t>
  </si>
  <si>
    <t>5911303310</t>
  </si>
  <si>
    <t>Oprava rozchodu ve výhybce přebitím stoliček přídržnic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</si>
  <si>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345489743</t>
  </si>
  <si>
    <t>582</t>
  </si>
  <si>
    <t>5911303320</t>
  </si>
  <si>
    <t>Oprava rozchodu ve výhybce přebitím stoliček přídržnic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</si>
  <si>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-322669952</t>
  </si>
  <si>
    <t>583</t>
  </si>
  <si>
    <t>5911303330</t>
  </si>
  <si>
    <t>Oprava rozchodu ve výhybce přebitím stoliček přídržnic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</si>
  <si>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1947750766</t>
  </si>
  <si>
    <t>584</t>
  </si>
  <si>
    <t>5911334010</t>
  </si>
  <si>
    <t>Výměna výměnového tělesa výhybky jednoduché soustavy R65. Poznámka: 1. V cenách jsou započteny náklady na demontáž, výměnu a montáž dílu včetně případného elektrického osvětlení, nastavení a seřízení. 2. V cenách nejsou obsaženy náklady na dodávku materiálu.</t>
  </si>
  <si>
    <t>789332293</t>
  </si>
  <si>
    <t>585</t>
  </si>
  <si>
    <t>5911334020</t>
  </si>
  <si>
    <t>Výměna výměnového tělesa výhybky jednoduché soustavy S49. Poznámka: 1. V cenách jsou započteny náklady na demontáž, výměnu a montáž dílu včetně případného elektrického osvětlení, nastavení a seřízení. 2. V cenách nejsou obsaženy náklady na dodávku materiálu.</t>
  </si>
  <si>
    <t>1140732137</t>
  </si>
  <si>
    <t>586</t>
  </si>
  <si>
    <t>5911523010</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</si>
  <si>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</si>
  <si>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1100307132</t>
  </si>
  <si>
    <t>587</t>
  </si>
  <si>
    <t>5911523020</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</si>
  <si>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</si>
  <si>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1553035199</t>
  </si>
  <si>
    <t>588</t>
  </si>
  <si>
    <t>5911523030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</si>
  <si>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</si>
  <si>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-1645686201</t>
  </si>
  <si>
    <t>589</t>
  </si>
  <si>
    <t>5911523110</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</si>
  <si>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</si>
  <si>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-785041315</t>
  </si>
  <si>
    <t>590</t>
  </si>
  <si>
    <t>5911523120</t>
  </si>
  <si>
    <t>Seřízení výměnové části výhybky jednoduché s dvěma čelisťovými závěry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</si>
  <si>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1491204162</t>
  </si>
  <si>
    <t>591</t>
  </si>
  <si>
    <t>5911523130</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</si>
  <si>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</si>
  <si>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733479476</t>
  </si>
  <si>
    <t>592</t>
  </si>
  <si>
    <t>5911523210</t>
  </si>
  <si>
    <t>Seřízení výměnové části výhybky jednoduché s třemi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</si>
  <si>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972585570</t>
  </si>
  <si>
    <t>593</t>
  </si>
  <si>
    <t>5911523220</t>
  </si>
  <si>
    <t>Seřízení výměnové části výhybky jednoduché s třemi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</si>
  <si>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-1291185500</t>
  </si>
  <si>
    <t>594</t>
  </si>
  <si>
    <t>5911527020</t>
  </si>
  <si>
    <t>Demontáž čelisťového závěru výhybky jednoduché bez žlabového pražce soustavy R65. Poznámka: 1. V cenách jsou započteny náklady na demontáž a naložení na dopravní prostředek.</t>
  </si>
  <si>
    <t>-1436279320</t>
  </si>
  <si>
    <t>595</t>
  </si>
  <si>
    <t>5911527030</t>
  </si>
  <si>
    <t>Demontáž čelisťového závěru výhybky jednoduché bez žlabového pražce soustavy S49. Poznámka: 1. V cenách jsou započteny náklady na demontáž a naložení na dopravní prostředek.</t>
  </si>
  <si>
    <t>272065301</t>
  </si>
  <si>
    <t>596</t>
  </si>
  <si>
    <t>5911527110</t>
  </si>
  <si>
    <t>Demontáž čelisťového závěru výhybky jednoduché v žlabovém pražci soustavy UIC60. Poznámka: 1. V cenách jsou započteny náklady na demontáž a naložení na dopravní prostředek.</t>
  </si>
  <si>
    <t>-1966049155</t>
  </si>
  <si>
    <t>597</t>
  </si>
  <si>
    <t>5911527120</t>
  </si>
  <si>
    <t>Demontáž čelisťového závěru výhybky jednoduché v žlabovém pražci soustavy S49. Poznámka: 1. V cenách jsou započteny náklady na demontáž a naložení na dopravní prostředek.</t>
  </si>
  <si>
    <t>815498637</t>
  </si>
  <si>
    <t>598</t>
  </si>
  <si>
    <t>5911529010</t>
  </si>
  <si>
    <t>Montáž čelisťového závěru výhybky jednoduché bez žlabového pražce soustavy UIC60. Poznámka: 1. V cenách jsou započteny náklady na montáž, přezkoušení chodu výhybky, provedení západkové zkoušky a ošetření kluzných částí závěru mazivem. 2. V cenách nejsou obsaženy náklady na dodávku materiálu.</t>
  </si>
  <si>
    <t>287302333</t>
  </si>
  <si>
    <t>599</t>
  </si>
  <si>
    <t>5911529020</t>
  </si>
  <si>
    <t>Montáž čelisťového závěru výhybky jednoduché bez žlabového pražce soustavy R65. Poznámka: 1. V cenách jsou započteny náklady na montáž, přezkoušení chodu výhybky, provedení západkové zkoušky a ošetření kluzných částí závěru mazivem. 2. V cenách nejsou obsaženy náklady na dodávku materiálu.</t>
  </si>
  <si>
    <t>24678200</t>
  </si>
  <si>
    <t>600</t>
  </si>
  <si>
    <t>5911529030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</si>
  <si>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</si>
  <si>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-475064755</t>
  </si>
  <si>
    <t>601</t>
  </si>
  <si>
    <t>5911529110</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</si>
  <si>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</si>
  <si>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955319646</t>
  </si>
  <si>
    <t>602</t>
  </si>
  <si>
    <t>5911529120</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</si>
  <si>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</si>
  <si>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279837630</t>
  </si>
  <si>
    <t>603</t>
  </si>
  <si>
    <t>5911531010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</si>
  <si>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</si>
  <si>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1830355037</t>
  </si>
  <si>
    <t>604</t>
  </si>
  <si>
    <t>5911531020</t>
  </si>
  <si>
    <t>Seřízení čelisťového závěru výhybky jednoduché bez žlabového pražce soustavy R65. Poznámka: 1. V cenách jsou započteny náklady na nastavení podzávorování, vymezení zdvihu, vůle háku, oprava polohy svěrací čelisti, vůli třmenů, přezkoušení chodu výhybky, provedení západkové zkoušky a ošetření kluzných částí výhybky mazivem.</t>
  </si>
  <si>
    <t>-1440785674</t>
  </si>
  <si>
    <t>605</t>
  </si>
  <si>
    <t>5911531030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</si>
  <si>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</si>
  <si>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522806404</t>
  </si>
  <si>
    <t>606</t>
  </si>
  <si>
    <t>5911531110</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</si>
  <si>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</si>
  <si>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-1643759565</t>
  </si>
  <si>
    <t>607</t>
  </si>
  <si>
    <t>5911531120</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</si>
  <si>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</si>
  <si>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1204262061</t>
  </si>
  <si>
    <t>608</t>
  </si>
  <si>
    <t>5911537010</t>
  </si>
  <si>
    <t>Výměna součástí čelisťového závěru výhybky jednoduché závorovací tyč soustavy UIC60. Poznámka: 1. V cenách jsou započteny náklady na demontáž, výměnu a montáž přezkoušení chodu výhybky, provedení západkové zkoušky a ošetření kluzných částí mazivem. 2. V cenách nejsou obsaženy náklady na dodávku materiálu.</t>
  </si>
  <si>
    <t>1536632112</t>
  </si>
  <si>
    <t>609</t>
  </si>
  <si>
    <t>5911537030</t>
  </si>
  <si>
    <t>Výměna součástí čelisťového závěru výhybky jednoduché závorovací tyč soustavy S49. Poznámka: 1. V cenách jsou započteny náklady na demontáž, výměnu a montáž přezkoušení chodu výhybky, provedení západkové zkoušky a ošetření kluzných částí mazivem. 2. V cenách nejsou obsaženy náklady na dodávku materiálu.</t>
  </si>
  <si>
    <t>1218824793</t>
  </si>
  <si>
    <t>610</t>
  </si>
  <si>
    <t>5911537710</t>
  </si>
  <si>
    <t>Výměna součástí čelisťového závěru výhybky jednoduché pomocná páka soustavy UIC60. Poznámka: 1. V cenách jsou započteny náklady na demontáž, výměnu a montáž přezkoušení chodu výhybky, provedení západkové zkoušky a ošetření kluzných částí mazivem. 2. V cenách nejsou obsaženy náklady na dodávku materiálu.</t>
  </si>
  <si>
    <t>1624974772</t>
  </si>
  <si>
    <t>611</t>
  </si>
  <si>
    <t>5911537730</t>
  </si>
  <si>
    <t>Výměna součástí čelisťového závěru výhybky jednoduché pomocná páka soustavy S49. Poznámka: 1. V cenách jsou započteny náklady na demontáž, výměnu a montáž přezkoušení chodu výhybky, provedení západkové zkoušky a ošetření kluzných částí mazivem. 2. V cenách nejsou obsaženy náklady na dodávku materiálu.</t>
  </si>
  <si>
    <t>2127745994</t>
  </si>
  <si>
    <t>612</t>
  </si>
  <si>
    <t>5911617110</t>
  </si>
  <si>
    <t>Výměna žlabového pražce jednoduché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</si>
  <si>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1320456113</t>
  </si>
  <si>
    <t>613</t>
  </si>
  <si>
    <t>5911617120</t>
  </si>
  <si>
    <t>Výměna žlabového pražce jednoduché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</si>
  <si>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-1383936396</t>
  </si>
  <si>
    <t>614</t>
  </si>
  <si>
    <t>5911617310</t>
  </si>
  <si>
    <t>Výměna žlabového pražce křižovatkové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</si>
  <si>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906235971</t>
  </si>
  <si>
    <t>615</t>
  </si>
  <si>
    <t>5911617320</t>
  </si>
  <si>
    <t>Výměna žlabového pražce křižovatkové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</si>
  <si>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-220087472</t>
  </si>
  <si>
    <t>616</t>
  </si>
  <si>
    <t>5911625010</t>
  </si>
  <si>
    <t>Demontáž zařízení pro místní stavění čelisťového závěru výhybky jednoduché nástavce. Poznámka: 1. V cenách jsou započteny náklady na demontáž přezkoušení chodu výhybky, provedení západkové zkoušky a ošetření součástí výhybky mazivem. 2. V cenách nejsou obsaženy náklady na dodávku materiálu a připojení k přestavníku.</t>
  </si>
  <si>
    <t>-1013705896</t>
  </si>
  <si>
    <t>617</t>
  </si>
  <si>
    <t>5911625020</t>
  </si>
  <si>
    <t>Demontáž zařízení pro místní stavění čelisťového závěru výhybky jednoduché dorazů. Poznámka: 1. V cenách jsou započteny náklady na demontáž přezkoušení chodu výhybky, provedení západkové zkoušky a ošetření součástí výhybky mazivem. 2. V cenách nejsou obsaženy náklady na dodávku materiálu a připojení k přestavníku.</t>
  </si>
  <si>
    <t>1124781811</t>
  </si>
  <si>
    <t>618</t>
  </si>
  <si>
    <t>5911627010</t>
  </si>
  <si>
    <t>Montáž zařízení pro místní stavění čelisťového závěru výhybky jednoduché nástavce. Poznámka: 1. V cenách jsou započteny náklady na montáž zařízení, přezkoušení chodu výhybky, provedení západkové zkoušky a ošetření kluzných částí výhybky mazivem. 2. V cenách nejsou obsaženy náklady na dodávku materiálu.</t>
  </si>
  <si>
    <t>-1778569777</t>
  </si>
  <si>
    <t>619</t>
  </si>
  <si>
    <t>5911627020</t>
  </si>
  <si>
    <t>Montáž zařízení pro místní stavění čelisťového závěru výhybky jednoduché dorazů. Poznámka: 1. V cenách jsou započteny náklady na montáž zařízení, přezkoušení chodu výhybky, provedení západkové zkoušky a ošetření kluzných částí výhybky mazivem. 2. V cenách nejsou obsaženy náklady na dodávku materiálu.</t>
  </si>
  <si>
    <t>2071813690</t>
  </si>
  <si>
    <t>620</t>
  </si>
  <si>
    <t>5911629010</t>
  </si>
  <si>
    <t>Montáž jednoduché výhybky na úložišti dřevěné pražce soustavy UIC60.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</si>
  <si>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1214208897</t>
  </si>
  <si>
    <t>621</t>
  </si>
  <si>
    <t>5911629030</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</si>
  <si>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</si>
  <si>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1666938791</t>
  </si>
  <si>
    <t>622</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</si>
  <si>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</si>
  <si>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</si>
  <si>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-1548046597</t>
  </si>
  <si>
    <t>623</t>
  </si>
  <si>
    <t>5911633030</t>
  </si>
  <si>
    <t>Montáž křižovatkové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</si>
  <si>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-544941481</t>
  </si>
  <si>
    <t>624</t>
  </si>
  <si>
    <t>5911633040</t>
  </si>
  <si>
    <t>Montáž křižovatkové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</si>
  <si>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-345095862</t>
  </si>
  <si>
    <t>625</t>
  </si>
  <si>
    <t>5911641010</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</si>
  <si>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</si>
  <si>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1227929283</t>
  </si>
  <si>
    <t>626</t>
  </si>
  <si>
    <t>5911641030</t>
  </si>
  <si>
    <t>Montáž jednoduché výhybky v ose koleje dřevěné pražce soustavy R65.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</si>
  <si>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1822404216</t>
  </si>
  <si>
    <t>627</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</si>
  <si>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</si>
  <si>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</si>
  <si>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-2091424468</t>
  </si>
  <si>
    <t>628</t>
  </si>
  <si>
    <t>5911641110</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</si>
  <si>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</si>
  <si>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1330205583</t>
  </si>
  <si>
    <t>629</t>
  </si>
  <si>
    <t>5911641120</t>
  </si>
  <si>
    <t>Montáž jednoduché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</si>
  <si>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2023985245</t>
  </si>
  <si>
    <t>630</t>
  </si>
  <si>
    <t>5911643030</t>
  </si>
  <si>
    <t>Montáž jednoduché výhybky v kombinaci v ose koleje dřevěné pražce soustavy R65.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</si>
  <si>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-1140184970</t>
  </si>
  <si>
    <t>631</t>
  </si>
  <si>
    <t>5911643040</t>
  </si>
  <si>
    <t>Montáž jednoduché výhybky v kombinaci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</si>
  <si>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-1793762850</t>
  </si>
  <si>
    <t>632</t>
  </si>
  <si>
    <t>5911643110</t>
  </si>
  <si>
    <t>Montáž jednoduché výhybky v kombinaci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</si>
  <si>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-1399600699</t>
  </si>
  <si>
    <t>633</t>
  </si>
  <si>
    <t>5911643120</t>
  </si>
  <si>
    <t>Montáž jednoduché výhybky v kombinaci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</si>
  <si>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883959322</t>
  </si>
  <si>
    <t>634</t>
  </si>
  <si>
    <t>5911645030</t>
  </si>
  <si>
    <t>Montáž křižovatkové výhybky v ose koleje dřevěné pražce soustavy R65.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</si>
  <si>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-1870835681</t>
  </si>
  <si>
    <t>635</t>
  </si>
  <si>
    <t>5911645040</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</si>
  <si>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</si>
  <si>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407857290</t>
  </si>
  <si>
    <t>636</t>
  </si>
  <si>
    <t>5911645110</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</si>
  <si>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</si>
  <si>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2411702</t>
  </si>
  <si>
    <t>637</t>
  </si>
  <si>
    <t>5911645120</t>
  </si>
  <si>
    <t>Montáž křižovatkové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</si>
  <si>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2051881965</t>
  </si>
  <si>
    <t>638</t>
  </si>
  <si>
    <t>5911651010</t>
  </si>
  <si>
    <t>Montáž srdcovkové části výhybky jednoduché dřevěné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</si>
  <si>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1972583076</t>
  </si>
  <si>
    <t>639</t>
  </si>
  <si>
    <t>5911651030</t>
  </si>
  <si>
    <t>Montáž srdcovkové části výhybky jednoduché dřevěné pražce soustavy R65.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</si>
  <si>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848015902</t>
  </si>
  <si>
    <t>640</t>
  </si>
  <si>
    <t>5911651040</t>
  </si>
  <si>
    <t>Montáž srdcovkové části výhybky jednoduché dřevěné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</si>
  <si>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354978469</t>
  </si>
  <si>
    <t>641</t>
  </si>
  <si>
    <t>5911651110</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</si>
  <si>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</si>
  <si>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-1962126204</t>
  </si>
  <si>
    <t>642</t>
  </si>
  <si>
    <t>5911651120</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</si>
  <si>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</si>
  <si>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-2051523725</t>
  </si>
  <si>
    <t>643</t>
  </si>
  <si>
    <t>5911655010</t>
  </si>
  <si>
    <t>Demontáž jednoduché výhybky na úložišti dřevěné pražce soustavy UIC60. Poznámka: 1. V cenách jsou započteny náklady na demontáž do součástí, manipulaci, naložení na dopravní prostředek a uložení vyzískaného materiálu na úložišti.</t>
  </si>
  <si>
    <t>1731461029</t>
  </si>
  <si>
    <t>644</t>
  </si>
  <si>
    <t>5911655030</t>
  </si>
  <si>
    <t>Demontáž jednoduché výhybky na úložišti dřevěné pražce soustavy R65. Poznámka: 1. V cenách jsou započteny náklady na demontáž do součástí, manipulaci, naložení na dopravní prostředek a uložení vyzískaného materiálu na úložišti.</t>
  </si>
  <si>
    <t>2059033647</t>
  </si>
  <si>
    <t>645</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</si>
  <si>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</si>
  <si>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</si>
  <si>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-1832306913</t>
  </si>
  <si>
    <t>646</t>
  </si>
  <si>
    <t>5911655050</t>
  </si>
  <si>
    <t>Demontáž jednoduché výhybky na úložišti dřevěné pražce soustavy T. Poznámka: 1. V cenách jsou započteny náklady na demontáž do součástí, manipulaci, naložení na dopravní prostředek a uložení vyzískaného materiálu na úložišti.</t>
  </si>
  <si>
    <t>1183528875</t>
  </si>
  <si>
    <t>647</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</si>
  <si>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</si>
  <si>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</si>
  <si>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144376675</t>
  </si>
  <si>
    <t>648</t>
  </si>
  <si>
    <t>5911655110</t>
  </si>
  <si>
    <t>Demontáž jednoduché výhybky na úložišti betonové pražce soustavy UIC60. Poznámka: 1. V cenách jsou započteny náklady na demontáž do součástí, manipulaci, naložení na dopravní prostředek a uložení vyzískaného materiálu na úložišti.</t>
  </si>
  <si>
    <t>-328743604</t>
  </si>
  <si>
    <t>649</t>
  </si>
  <si>
    <t>5911655120</t>
  </si>
  <si>
    <t>Demontáž jednoduché výhybky na úložišti betonové pražce soustavy S49. Poznámka: 1. V cenách jsou započteny náklady na demontáž do součástí, manipulaci, naložení na dopravní prostředek a uložení vyzískaného materiálu na úložišti.</t>
  </si>
  <si>
    <t>-1959865649</t>
  </si>
  <si>
    <t>650</t>
  </si>
  <si>
    <t>5911655210</t>
  </si>
  <si>
    <t>Demontáž jednoduché výhybky na úložišti ocelové pražce válcované soustavy T. Poznámka: 1. V cenách jsou započteny náklady na demontáž do součástí, manipulaci, naložení na dopravní prostředek a uložení vyzískaného materiálu na úložišti.</t>
  </si>
  <si>
    <t>-2127160213</t>
  </si>
  <si>
    <t>651</t>
  </si>
  <si>
    <t>5911655220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</si>
  <si>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</si>
  <si>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803380821</t>
  </si>
  <si>
    <t>652</t>
  </si>
  <si>
    <t>5911661010</t>
  </si>
  <si>
    <t>Demontáž křižovatkové výhybky na úložišti dřevěné pražce soustavy UIC60. Poznámka: 1. V cenách jsou započteny náklady na demontáž do součástí včetně závěrů, manipulaci, naložení na dopravní prostředek a uložení vyzískaného materiálu na úložišti.</t>
  </si>
  <si>
    <t>2018274910</t>
  </si>
  <si>
    <t>653</t>
  </si>
  <si>
    <t>5911661030</t>
  </si>
  <si>
    <t>Demontáž křižovatkové výhybky na úložišti dřevěné pražce soustavy R65. Poznámka: 1. V cenách jsou započteny náklady na demontáž do součástí včetně závěrů, manipulaci, naložení na dopravní prostředek a uložení vyzískaného materiálu na úložišti.</t>
  </si>
  <si>
    <t>-60928564</t>
  </si>
  <si>
    <t>654</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</si>
  <si>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</si>
  <si>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</si>
  <si>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-161468906</t>
  </si>
  <si>
    <t>655</t>
  </si>
  <si>
    <t>5911661050</t>
  </si>
  <si>
    <t>Demontáž křižovatkové výhybky na úložišti dřevěné pražce soustavy T. Poznámka: 1. V cenách jsou započteny náklady na demontáž do součástí včetně závěrů, manipulaci, naložení na dopravní prostředek a uložení vyzískaného materiálu na úložišti.</t>
  </si>
  <si>
    <t>-458639793</t>
  </si>
  <si>
    <t>656</t>
  </si>
  <si>
    <t>5911661110</t>
  </si>
  <si>
    <t>Demontáž křižovatkové výhybky na úložišti betonové pražce soustavy UIC60. Poznámka: 1. V cenách jsou započteny náklady na demontáž do součástí včetně závěrů, manipulaci, naložení na dopravní prostředek a uložení vyzískaného materiálu na úložišti.</t>
  </si>
  <si>
    <t>850794062</t>
  </si>
  <si>
    <t>657</t>
  </si>
  <si>
    <t>5911661120</t>
  </si>
  <si>
    <t>Demontáž křižovatkové výhybky na úložišti betonové pražce soustavy S49. Poznámka: 1. V cenách jsou započteny náklady na demontáž do součástí včetně závěrů, manipulaci, naložení na dopravní prostředek a uložení vyzískaného materiálu na úložišti.</t>
  </si>
  <si>
    <t>-1272039562</t>
  </si>
  <si>
    <t>658</t>
  </si>
  <si>
    <t>5911661210</t>
  </si>
  <si>
    <t>Demontáž křižovatkové výhybky na úložišti ocelové pražce válcované soustavy T. Poznámka: 1. V cenách jsou započteny náklady na demontáž do součástí včetně závěrů, manipulaci, naložení na dopravní prostředek a uložení vyzískaného materiálu na úložišti.</t>
  </si>
  <si>
    <t>-827837253</t>
  </si>
  <si>
    <t>659</t>
  </si>
  <si>
    <t>5911671010</t>
  </si>
  <si>
    <t>Příplatek za demontáž v ose koleje výhybky jednoduché pražce dřevěné soustavy UIC60. Poznámka: 1. V cenách jsou započteny náklady za obtížnost demontáže v ose koleje.</t>
  </si>
  <si>
    <t>-1653639376</t>
  </si>
  <si>
    <t>660</t>
  </si>
  <si>
    <t>5911671030</t>
  </si>
  <si>
    <t>Příplatek za demontáž v ose koleje výhybky jednoduché pražce dřevěné soustavy R65. Poznámka: 1. V cenách jsou započteny náklady za obtížnost demontáže v ose koleje.</t>
  </si>
  <si>
    <t>-711983512</t>
  </si>
  <si>
    <t>661</t>
  </si>
  <si>
    <t>5911671040</t>
  </si>
  <si>
    <t>Příplatek za demontáž v ose koleje výhybky jednoduché pražce dřevěné soustavy S49. Poznámka: 1. V cenách jsou započteny náklady za obtížnost demontáže v ose koleje.</t>
  </si>
  <si>
    <t>-1384704660</t>
  </si>
  <si>
    <t>662</t>
  </si>
  <si>
    <t>5911671050</t>
  </si>
  <si>
    <t>Příplatek za demontáž v ose koleje výhybky jednoduché pražce dřevěné soustavy T. Poznámka: 1. V cenách jsou započteny náklady za obtížnost demontáže v ose koleje.</t>
  </si>
  <si>
    <t>623599295</t>
  </si>
  <si>
    <t>663</t>
  </si>
  <si>
    <t>5911671060</t>
  </si>
  <si>
    <t>Příplatek za demontáž v ose koleje výhybky jednoduché pražce dřevěné soustavy A. Poznámka: 1. V cenách jsou započteny náklady za obtížnost demontáže v ose koleje.</t>
  </si>
  <si>
    <t>783063124</t>
  </si>
  <si>
    <t>664</t>
  </si>
  <si>
    <t>5911671070</t>
  </si>
  <si>
    <t>Příplatek za demontáž v ose koleje výhybky jednoduché pražce betonové soustavy UIC60. Poznámka: 1. V cenách jsou započteny náklady za obtížnost demontáže v ose koleje.</t>
  </si>
  <si>
    <t>1604621372</t>
  </si>
  <si>
    <t>665</t>
  </si>
  <si>
    <t>5911671080</t>
  </si>
  <si>
    <t>Příplatek za demontáž v ose koleje výhybky jednoduché pražce betonové soustavy S49. Poznámka: 1. V cenách jsou započteny náklady za obtížnost demontáže v ose koleje.</t>
  </si>
  <si>
    <t>-1658440468</t>
  </si>
  <si>
    <t>666</t>
  </si>
  <si>
    <t>5911671090</t>
  </si>
  <si>
    <t>Příplatek za demontáž v ose koleje výhybky jednoduché pražce ocelové válcované soustavy T. Poznámka: 1. V cenách jsou započteny náklady za obtížnost demontáže v ose koleje.</t>
  </si>
  <si>
    <t>1054032578</t>
  </si>
  <si>
    <t>667</t>
  </si>
  <si>
    <t>5911671100</t>
  </si>
  <si>
    <t>Příplatek za demontáž v ose koleje výhybky jednoduché pražce ocelové válcované soustavy A. Poznámka: 1. V cenách jsou započteny náklady za obtížnost demontáže v ose koleje.</t>
  </si>
  <si>
    <t>-1222867071</t>
  </si>
  <si>
    <t>668</t>
  </si>
  <si>
    <t>5911671130</t>
  </si>
  <si>
    <t>Příplatek za demontáž v ose koleje výhybky křižovatkové pražce dřevěné soustavy R65. Poznámka: 1. V cenách jsou započteny náklady za obtížnost demontáže v ose koleje.</t>
  </si>
  <si>
    <t>86961258</t>
  </si>
  <si>
    <t>669</t>
  </si>
  <si>
    <t>5911671140</t>
  </si>
  <si>
    <t>Příplatek za demontáž v ose koleje výhybky křižovatkové pražce dřevěné soustavy S49. Poznámka: 1. V cenách jsou započteny náklady za obtížnost demontáže v ose koleje.</t>
  </si>
  <si>
    <t>-4136357</t>
  </si>
  <si>
    <t>670</t>
  </si>
  <si>
    <t>5911683010</t>
  </si>
  <si>
    <t>Demontáž MDZ s pohyblivým jazykem pražce dřevěné tv. UIC60. Poznámka: 1. V cenách jsou započteny náklady na demontáž do součástí a naložení na dopravní prostředek.</t>
  </si>
  <si>
    <t>-1187192565</t>
  </si>
  <si>
    <t>671</t>
  </si>
  <si>
    <t>5911683020</t>
  </si>
  <si>
    <t>Demontáž MDZ s pohyblivým jazykem pražce dřevěné tv. R65. Poznámka: 1. V cenách jsou započteny náklady na demontáž do součástí a naložení na dopravní prostředek.</t>
  </si>
  <si>
    <t>526380170</t>
  </si>
  <si>
    <t>672</t>
  </si>
  <si>
    <t>5911683030</t>
  </si>
  <si>
    <t>Demontáž MDZ s pohyblivým jazykem pražce dřevěné tv. S49. Poznámka: 1. V cenách jsou započteny náklady na demontáž do součástí a naložení na dopravní prostředek.</t>
  </si>
  <si>
    <t>168554130</t>
  </si>
  <si>
    <t>673</t>
  </si>
  <si>
    <t>5911683110</t>
  </si>
  <si>
    <t>Demontáž MDZ s pohyblivým jazykem pražce betonové tv. UIC60. Poznámka: 1. V cenách jsou započteny náklady na demontáž do součástí a naložení na dopravní prostředek.</t>
  </si>
  <si>
    <t>-1997902075</t>
  </si>
  <si>
    <t>674</t>
  </si>
  <si>
    <t>5911683120</t>
  </si>
  <si>
    <t>Demontáž MDZ s pohyblivým jazykem pražce betonové tv. S49. Poznámka: 1. V cenách jsou započteny náklady na demontáž do součástí a naložení na dopravní prostředek.</t>
  </si>
  <si>
    <t>363351550</t>
  </si>
  <si>
    <t>675</t>
  </si>
  <si>
    <t>5911685010</t>
  </si>
  <si>
    <t>Montáž MDZ s pohyblivým jazykem pražce dřevěné tv.UIC60.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</si>
  <si>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838689645</t>
  </si>
  <si>
    <t>676</t>
  </si>
  <si>
    <t>5911685020</t>
  </si>
  <si>
    <t>Montáž MDZ s pohyblivým jazykem pražce dřevěné tv. R65.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</si>
  <si>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762696887</t>
  </si>
  <si>
    <t>677</t>
  </si>
  <si>
    <t>5911685030</t>
  </si>
  <si>
    <t>Montáž MDZ s pohyblivým jazykem pražce dřevěné tv.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</si>
  <si>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-928297159</t>
  </si>
  <si>
    <t>678</t>
  </si>
  <si>
    <t>5911685110</t>
  </si>
  <si>
    <t>Montáž MDZ s pohyblivým jazykem pražce betonové tv. 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</si>
  <si>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-815222880</t>
  </si>
  <si>
    <t>679</t>
  </si>
  <si>
    <t>5911685120</t>
  </si>
  <si>
    <t>Montáž MDZ s pohyblivým jazykem pražce betonové tv.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</si>
  <si>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1670129758</t>
  </si>
  <si>
    <t>680</t>
  </si>
  <si>
    <t>5911707010</t>
  </si>
  <si>
    <t>Demontáž pojistných úhelníků na mostech tv. UIC60. Poznámka: 1. V cenách jsou započteny náklady na demontáž, manipulaci a naložení na dopravní prostředek nebo uložení mimo most.</t>
  </si>
  <si>
    <t>-1729051470</t>
  </si>
  <si>
    <t>681</t>
  </si>
  <si>
    <t>5911707020</t>
  </si>
  <si>
    <t>Demontáž pojistných úhelníků na mostech tv. R65. Poznámka: 1. V cenách jsou započteny náklady na demontáž, manipulaci a naložení na dopravní prostředek nebo uložení mimo most.</t>
  </si>
  <si>
    <t>-2072156031</t>
  </si>
  <si>
    <t>682</t>
  </si>
  <si>
    <t>5911707030</t>
  </si>
  <si>
    <t>Demontáž pojistných úhelníků na mostech tv. S49. Poznámka: 1. V cenách jsou započteny náklady na demontáž, manipulaci a naložení na dopravní prostředek nebo uložení mimo most.</t>
  </si>
  <si>
    <t>1898910904</t>
  </si>
  <si>
    <t>683</t>
  </si>
  <si>
    <t>5911709010</t>
  </si>
  <si>
    <t>Montáž pojistných úhelníků na mostech tv. UIC60. Poznámka: 1. V cenách jsou započteny náklady na montáž, vrtání otvorů pro vrtule. 2. V cenách nejsou obsaženy náklady na dodávku materiálu.</t>
  </si>
  <si>
    <t>-1038911182</t>
  </si>
  <si>
    <t>684</t>
  </si>
  <si>
    <t>5911709020</t>
  </si>
  <si>
    <t>Montáž pojistných úhelníků na mostech tv. R65. Poznámka: 1. V cenách jsou započteny náklady na montáž, vrtání otvorů pro vrtule. 2. V cenách nejsou obsaženy náklady na dodávku materiálu.</t>
  </si>
  <si>
    <t>-1893469647</t>
  </si>
  <si>
    <t>685</t>
  </si>
  <si>
    <t>5911709030</t>
  </si>
  <si>
    <t>Montáž pojistných úhelníků na mostech tv. S49. Poznámka: 1. V cenách jsou započteny náklady na montáž, vrtání otvorů pro vrtule. 2. V cenách nejsou obsaženy náklady na dodávku materiálu.</t>
  </si>
  <si>
    <t>-1868039277</t>
  </si>
  <si>
    <t>686</t>
  </si>
  <si>
    <t>5911720070</t>
  </si>
  <si>
    <t>Zřízení krytu EOV u výhybky s ČZ jednozávěrové betonové pražce soustavy UIC60.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</si>
  <si>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-788088415</t>
  </si>
  <si>
    <t>687</t>
  </si>
  <si>
    <t>5911720080</t>
  </si>
  <si>
    <t>Zřízení krytu EOV u výhybky s ČZ jednozávěrové betonové pražce soustavy 49.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</si>
  <si>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701810042</t>
  </si>
  <si>
    <t>688</t>
  </si>
  <si>
    <t>5911720170</t>
  </si>
  <si>
    <t>Zřízení krytu EOV u výhybky s ČZ dvouzávěrové betonové pražce soustavy UIC60.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</si>
  <si>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sada</t>
  </si>
  <si>
    <t>-142899015</t>
  </si>
  <si>
    <t>689</t>
  </si>
  <si>
    <t>5911720180</t>
  </si>
  <si>
    <t>Zřízení krytu EOV u výhybky s ČZ dvouzávěrové betonové pražce soustavy 49.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</si>
  <si>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1559549931</t>
  </si>
  <si>
    <t>690</t>
  </si>
  <si>
    <t>5911720270</t>
  </si>
  <si>
    <t>Zřízení krytu EOV u výhybky s ČZ třízávěrové betonové pražce soustavy UIC60.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</si>
  <si>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-1108273846</t>
  </si>
  <si>
    <t>691</t>
  </si>
  <si>
    <t>5911720280</t>
  </si>
  <si>
    <t>Zřízení krytu EOV u výhybky s ČZ třízávěrové betonové pražce soustavy 49.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</si>
  <si>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2024881761</t>
  </si>
  <si>
    <t>692</t>
  </si>
  <si>
    <t>5912030020</t>
  </si>
  <si>
    <t>Demontáž návěstidla včetně sloupku a patky označníku. Poznámka: 1. V cenách jsou započteny náklady na demontáž návěstidla, sloupku a patky, zához, úpravu terénu a naložení na dopravní prostředek.</t>
  </si>
  <si>
    <t>531693101</t>
  </si>
  <si>
    <t>693</t>
  </si>
  <si>
    <t>5912030030</t>
  </si>
  <si>
    <t>Demontáž návěstidla včetně sloupku a patky předvěstníku. Poznámka: 1. V cenách jsou započteny náklady na demontáž návěstidla, sloupku a patky, zához, úpravu terénu a naložení na dopravní prostředek.</t>
  </si>
  <si>
    <t>-1880903478</t>
  </si>
  <si>
    <t>694</t>
  </si>
  <si>
    <t>5912030040</t>
  </si>
  <si>
    <t>Demontáž návěstidla včetně sloupku a patky rychlostníku. Poznámka: 1. V cenách jsou započteny náklady na demontáž návěstidla, sloupku a patky, zához, úpravu terénu a naložení na dopravní prostředek.</t>
  </si>
  <si>
    <t>621092392</t>
  </si>
  <si>
    <t>695</t>
  </si>
  <si>
    <t>5912030050</t>
  </si>
  <si>
    <t>Demontáž návěstidla včetně sloupku a patky sklonovníku. Poznámka: 1. V cenách jsou započteny náklady na demontáž návěstidla, sloupku a patky, zához, úpravu terénu a naložení na dopravní prostředek.</t>
  </si>
  <si>
    <t>1640870529</t>
  </si>
  <si>
    <t>696</t>
  </si>
  <si>
    <t>5912030080</t>
  </si>
  <si>
    <t>Demontáž návěstidla včetně sloupku a patky výstražného kolíku. Poznámka: 1. V cenách jsou započteny náklady na demontáž návěstidla, sloupku a patky, zához, úpravu terénu a naložení na dopravní prostředek.</t>
  </si>
  <si>
    <t>-54050507</t>
  </si>
  <si>
    <t>697</t>
  </si>
  <si>
    <t>5912030090</t>
  </si>
  <si>
    <t>Demontáž návěstidla včetně sloupku a patky staničníku. Poznámka: 1. V cenách jsou započteny náklady na demontáž návěstidla, sloupku a patky, zához, úpravu terénu a naložení na dopravní prostředek.</t>
  </si>
  <si>
    <t>-611658985</t>
  </si>
  <si>
    <t>698</t>
  </si>
  <si>
    <t>5912030100</t>
  </si>
  <si>
    <t>Demontáž návěstidla včetně sloupku a patky tabule před zastávkou. Poznámka: 1. V cenách jsou započteny náklady na demontáž návěstidla, sloupku a patky, zához, úpravu terénu a naložení na dopravní prostředek.</t>
  </si>
  <si>
    <t>1959364300</t>
  </si>
  <si>
    <t>699</t>
  </si>
  <si>
    <t>5912030110</t>
  </si>
  <si>
    <t>Demontáž návěstidla včetně sloupku a patky konce nástupiště. Poznámka: 1. V cenách jsou započteny náklady na demontáž návěstidla, sloupku a patky, zához, úpravu terénu a naložení na dopravní prostředek.</t>
  </si>
  <si>
    <t>-1889543501</t>
  </si>
  <si>
    <t>700</t>
  </si>
  <si>
    <t>5912030120</t>
  </si>
  <si>
    <t>Demontáž návěstidla včetně sloupku a patky místa zastavení. Poznámka: 1. V cenách jsou započteny náklady na demontáž návěstidla, sloupku a patky, zához, úpravu terénu a naložení na dopravní prostředek.</t>
  </si>
  <si>
    <t>754255371</t>
  </si>
  <si>
    <t>701</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</si>
  <si>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</si>
  <si>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</si>
  <si>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-1643190909</t>
  </si>
  <si>
    <t>702</t>
  </si>
  <si>
    <t>5912037020</t>
  </si>
  <si>
    <t>Montáž návěstidla uloženého ve stezce hraničníku. Poznámka: 1. V cenách jsou započteny náklady na montáž návěstidel umístěných ve stezce včetně zemních prací a úpravy místa uložení. 2. V cenách nejsou obsaženy náklady na dodávku materiálu.</t>
  </si>
  <si>
    <t>458679561</t>
  </si>
  <si>
    <t>703</t>
  </si>
  <si>
    <t>5912037030</t>
  </si>
  <si>
    <t>Montáž návěstidla uloženého ve stezce koncovníku. Poznámka: 1. V cenách jsou započteny náklady na montáž návěstidel umístěných ve stezce včetně zemních prací a úpravy místa uložení. 2. V cenách nejsou obsaženy náklady na dodávku materiálu.</t>
  </si>
  <si>
    <t>501028181</t>
  </si>
  <si>
    <t>704</t>
  </si>
  <si>
    <t>5912045020</t>
  </si>
  <si>
    <t>Montáž návěstidla včetně sloupku a patky označníku. Poznámka: 1. V cenách jsou započteny náklady na zemní práce, montáž patky, sloupku a návěstidla, úpravu a rozprostření zeminy na terén. 2. V cenách nejsou obsaženy náklady na dodávku materiálu.</t>
  </si>
  <si>
    <t>1274968009</t>
  </si>
  <si>
    <t>705</t>
  </si>
  <si>
    <t>5912045030</t>
  </si>
  <si>
    <t>Montáž návěstidla včetně sloupku a patky předvěstníku. Poznámka: 1. V cenách jsou započteny náklady na zemní práce, montáž patky, sloupku a návěstidla, úpravu a rozprostření zeminy na terén. 2. V cenách nejsou obsaženy náklady na dodávku materiálu.</t>
  </si>
  <si>
    <t>-243490404</t>
  </si>
  <si>
    <t>706</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</si>
  <si>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</si>
  <si>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t>
  </si>
  <si>
    <t>-853300381</t>
  </si>
  <si>
    <t>707</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</si>
  <si>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</si>
  <si>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</si>
  <si>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995401655</t>
  </si>
  <si>
    <t>708</t>
  </si>
  <si>
    <t>5912045080</t>
  </si>
  <si>
    <t>Montáž návěstidla včetně sloupku a patky výstražného kolíku. Poznámka: 1. V cenách jsou započteny náklady na zemní práce, montáž patky, sloupku a návěstidla, úpravu a rozprostření zeminy na terén. 2. V cenách nejsou obsaženy náklady na dodávku materiálu.</t>
  </si>
  <si>
    <t>-1730447782</t>
  </si>
  <si>
    <t>709</t>
  </si>
  <si>
    <t>5912045090</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</si>
  <si>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</si>
  <si>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-959610994</t>
  </si>
  <si>
    <t>710</t>
  </si>
  <si>
    <t>5912045100</t>
  </si>
  <si>
    <t>Montáž návěstidla včetně sloupku a patky tabule před zastávkou. Poznámka: 1. V cenách jsou započteny náklady na zemní práce, montáž patky, sloupku a návěstidla, úpravu a rozprostření zeminy na terén. 2. V cenách nejsou obsaženy náklady na dodávku materiálu.</t>
  </si>
  <si>
    <t>194533887</t>
  </si>
  <si>
    <t>711</t>
  </si>
  <si>
    <t>5912045110</t>
  </si>
  <si>
    <t>Montáž návěstidla včetně sloupku a patky konce nástupiště. Poznámka: 1. V cenách jsou započteny náklady na zemní práce, montáž patky, sloupku a návěstidla, úpravu a rozprostření zeminy na terén. 2. V cenách nejsou obsaženy náklady na dodávku materiálu.</t>
  </si>
  <si>
    <t>116189140</t>
  </si>
  <si>
    <t>712</t>
  </si>
  <si>
    <t>5912045120</t>
  </si>
  <si>
    <t>Montáž návěstidla včetně sloupku a patky místa zastavení. Poznámka: 1. V cenách jsou započteny náklady na zemní práce, montáž patky, sloupku a návěstidla, úpravu a rozprostření zeminy na terén. 2. V cenách nejsou obsaženy náklady na dodávku materiálu.</t>
  </si>
  <si>
    <t>-1658655901</t>
  </si>
  <si>
    <t>713</t>
  </si>
  <si>
    <t>5912050110</t>
  </si>
  <si>
    <t>Staničení demontáž kilometrovníku. Poznámka: 1. V cenách jsou započteny náklady na zemní práce a výměnu, demontáž nebo montáž staničení. 2. V cenách nejsou obsaženy náklady na dodávku materiálu.</t>
  </si>
  <si>
    <t>-491174603</t>
  </si>
  <si>
    <t>714</t>
  </si>
  <si>
    <t>5912050120</t>
  </si>
  <si>
    <t>Staničení demontáž hektometrovníku. Poznámka: 1. V cenách jsou započteny náklady na zemní práce a výměnu, demontáž nebo montáž staničení. 2. V cenách nejsou obsaženy náklady na dodávku materiálu.</t>
  </si>
  <si>
    <t>1506029788</t>
  </si>
  <si>
    <t>715</t>
  </si>
  <si>
    <t>5912050210</t>
  </si>
  <si>
    <t>Staničení montáž kilometrovníku. Poznámka: 1. V cenách jsou započteny náklady na zemní práce a výměnu, demontáž nebo montáž staničení. 2. V cenách nejsou obsaženy náklady na dodávku materiálu.</t>
  </si>
  <si>
    <t>-545393670</t>
  </si>
  <si>
    <t>716</t>
  </si>
  <si>
    <t>5912050220</t>
  </si>
  <si>
    <t>Staničení montáž hektometrovníku. Poznámka: 1. V cenách jsou započteny náklady na zemní práce a výměnu, demontáž nebo montáž staničení. 2. V cenách nejsou obsaženy náklady na dodávku materiálu.</t>
  </si>
  <si>
    <t>-7319948</t>
  </si>
  <si>
    <t>717</t>
  </si>
  <si>
    <t>5912060010</t>
  </si>
  <si>
    <t>Demontáž zajišťovací značky samostatné konzolové. Poznámka: 1. V cenách jsou započteny náklady na demontáž součástí značky, úpravu a urovnání terénu.</t>
  </si>
  <si>
    <t>-1632968435</t>
  </si>
  <si>
    <t>718</t>
  </si>
  <si>
    <t>5912060020</t>
  </si>
  <si>
    <t>Demontáž zajišťovací značky samostatné hřeb. Poznámka: 1. V cenách jsou započteny náklady na demontáž součástí značky, úpravu a urovnání terénu.</t>
  </si>
  <si>
    <t>-1057487091</t>
  </si>
  <si>
    <t>719</t>
  </si>
  <si>
    <t>5912060110</t>
  </si>
  <si>
    <t>Demontáž zajišťovací značky včetně sloupku konzolové. Poznámka: 1. V cenách jsou započteny náklady na demontáž součástí značky, úpravu a urovnání terénu.</t>
  </si>
  <si>
    <t>1322849445</t>
  </si>
  <si>
    <t>720</t>
  </si>
  <si>
    <t>5912060210</t>
  </si>
  <si>
    <t>Demontáž zajišťovací značky včetně sloupku a základu konzolové. Poznámka: 1. V cenách jsou započteny náklady na demontáž součástí značky, úpravu a urovnání terénu.</t>
  </si>
  <si>
    <t>-1133041578</t>
  </si>
  <si>
    <t>721</t>
  </si>
  <si>
    <t>5912065010</t>
  </si>
  <si>
    <t>Montáž zajišťovací značky samostatné konzolové. Poznámka: 1. V cenách jsou započteny náklady na montáž součástí značky včetně zemních prací a úpravy terénu. 2. V cenách nejsou obsaženy náklady na dodávku materiálu.</t>
  </si>
  <si>
    <t>-917802394</t>
  </si>
  <si>
    <t>722</t>
  </si>
  <si>
    <t>5912065020</t>
  </si>
  <si>
    <t>Montáž zajišťovací značky samostatné hřeb. Poznámka: 1. V cenách jsou započteny náklady na montáž součástí značky včetně zemních prací a úpravy terénu. 2. V cenách nejsou obsaženy náklady na dodávku materiálu.</t>
  </si>
  <si>
    <t>215270243</t>
  </si>
  <si>
    <t>723</t>
  </si>
  <si>
    <t>5912065110</t>
  </si>
  <si>
    <t>Montáž zajišťovací značky včetně sloupku konzolové. Poznámka: 1. V cenách jsou započteny náklady na montáž součástí značky včetně zemních prací a úpravy terénu. 2. V cenách nejsou obsaženy náklady na dodávku materiálu.</t>
  </si>
  <si>
    <t>-2077077232</t>
  </si>
  <si>
    <t>724</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</si>
  <si>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</si>
  <si>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t>
  </si>
  <si>
    <t>1681681176</t>
  </si>
  <si>
    <t>725</t>
  </si>
  <si>
    <t>5912075020</t>
  </si>
  <si>
    <t>Demontáž magnetických bodů pro měřicí vůz (MV). Poznámka: 1. V cenách jsou započteny náklady demontáž magnetických bodů včetně manipulace s kameniva.</t>
  </si>
  <si>
    <t>-694553209</t>
  </si>
  <si>
    <t>726</t>
  </si>
  <si>
    <t>5912080020</t>
  </si>
  <si>
    <t>Montáž magnetických bodů pro měřicí vůz (MV). Poznámka: 1. V cenách jsou započteny náklady montáž magnetických bodů včetně manipulace s kamenivem. 2. V cenách nejsou obsaženy náklady na dodávku materiálu.</t>
  </si>
  <si>
    <t>316739467</t>
  </si>
  <si>
    <t>727</t>
  </si>
  <si>
    <t>5913025010</t>
  </si>
  <si>
    <t>Demontáž dílů přejezdu celopryžového v koleji vnější panel. Poznámka: 1. V cenách jsou započteny náklady na demontáž a naložení dílů na dopravní prostředek.</t>
  </si>
  <si>
    <t>-1894911816</t>
  </si>
  <si>
    <t>728</t>
  </si>
  <si>
    <t>5913025020</t>
  </si>
  <si>
    <t>Demontáž dílů přejezdu celopryžového v koleji vnitřní panel. Poznámka: 1. V cenách jsou započteny náklady na demontáž a naložení dílů na dopravní prostředek.</t>
  </si>
  <si>
    <t>1706176569</t>
  </si>
  <si>
    <t>729</t>
  </si>
  <si>
    <t>5913025030</t>
  </si>
  <si>
    <t>Demontáž dílů přejezdu celopryžového v koleji náběhový klín. Poznámka: 1. V cenách jsou započteny náklady na demontáž a naložení dílů na dopravní prostředek.</t>
  </si>
  <si>
    <t>71291397</t>
  </si>
  <si>
    <t>730</t>
  </si>
  <si>
    <t>5913025040</t>
  </si>
  <si>
    <t>Demontáž dílů přejezdu celopryžového v koleji spínací táhlo. Poznámka: 1. V cenách jsou započteny náklady na demontáž a naložení dílů na dopravní prostředek.</t>
  </si>
  <si>
    <t>-1977239299</t>
  </si>
  <si>
    <t>731</t>
  </si>
  <si>
    <t>5913025050</t>
  </si>
  <si>
    <t>Demontáž dílů přejezdu celopryžového v koleji prodlužovací táhlo. Poznámka: 1. V cenách jsou započteny náklady na demontáž a naložení dílů na dopravní prostředek.</t>
  </si>
  <si>
    <t>423109348</t>
  </si>
  <si>
    <t>732</t>
  </si>
  <si>
    <t>5913025060</t>
  </si>
  <si>
    <t>Demontáž dílů přejezdu celopryžového v koleji koncový úhelník. Poznámka: 1. V cenách jsou započteny náklady na demontáž a naložení dílů na dopravní prostředek.</t>
  </si>
  <si>
    <t>760284302</t>
  </si>
  <si>
    <t>733</t>
  </si>
  <si>
    <t>5913025080</t>
  </si>
  <si>
    <t>Demontáž dílů přejezdu celopryžového v koleji rektifikace. Poznámka: 1. V cenách jsou započteny náklady na demontáž a naložení dílů na dopravní prostředek.</t>
  </si>
  <si>
    <t>1011773880</t>
  </si>
  <si>
    <t>734</t>
  </si>
  <si>
    <t>5913025110</t>
  </si>
  <si>
    <t>Demontáž dílů přejezdu celopryžového ve výhybce vnější panel. Poznámka: 1. V cenách jsou započteny náklady na demontáž a naložení dílů na dopravní prostředek.</t>
  </si>
  <si>
    <t>-636170061</t>
  </si>
  <si>
    <t>735</t>
  </si>
  <si>
    <t>5913025120</t>
  </si>
  <si>
    <t>Demontáž dílů přejezdu celopryžového ve výhybce vnitřní panel. Poznámka: 1. V cenách jsou započteny náklady na demontáž a naložení dílů na dopravní prostředek.</t>
  </si>
  <si>
    <t>1723875624</t>
  </si>
  <si>
    <t>736</t>
  </si>
  <si>
    <t>5913025130</t>
  </si>
  <si>
    <t>Demontáž dílů přejezdu celopryžového ve výhybce náběhový klín. Poznámka: 1. V cenách jsou započteny náklady na demontáž a naložení dílů na dopravní prostředek.</t>
  </si>
  <si>
    <t>159791563</t>
  </si>
  <si>
    <t>737</t>
  </si>
  <si>
    <t>5913025140</t>
  </si>
  <si>
    <t>Demontáž dílů přejezdu celopryžového ve výhybce spínací táhlo. Poznámka: 1. V cenách jsou započteny náklady na demontáž a naložení dílů na dopravní prostředek.</t>
  </si>
  <si>
    <t>2051242682</t>
  </si>
  <si>
    <t>738</t>
  </si>
  <si>
    <t>5913025150</t>
  </si>
  <si>
    <t>Demontáž dílů přejezdu celopryžového ve výhybce prodlužovací táhlo. Poznámka: 1. V cenách jsou započteny náklady na demontáž a naložení dílů na dopravní prostředek.</t>
  </si>
  <si>
    <t>1522096509</t>
  </si>
  <si>
    <t>739</t>
  </si>
  <si>
    <t>5913025160</t>
  </si>
  <si>
    <t>Demontáž dílů přejezdu celopryžového ve výhybce koncový úhelník. Poznámka: 1. V cenách jsou započteny náklady na demontáž a naložení dílů na dopravní prostředek.</t>
  </si>
  <si>
    <t>1507930426</t>
  </si>
  <si>
    <t>740</t>
  </si>
  <si>
    <t>5913025180</t>
  </si>
  <si>
    <t>Demontáž dílů přejezdu celopryžového ve výhybce rektifikace. Poznámka: 1. V cenách jsou započteny náklady na demontáž a naložení dílů na dopravní prostředek.</t>
  </si>
  <si>
    <t>1936454188</t>
  </si>
  <si>
    <t>741</t>
  </si>
  <si>
    <t>5913030010</t>
  </si>
  <si>
    <t>Montáž dílů přejezdu celopryžového v koleji vnější panel. Poznámka: 1. V cenách jsou započteny náklady na montáž dílů. 2. V cenách nejsou obsaženy náklady na dodávku materiálu.</t>
  </si>
  <si>
    <t>-404480857</t>
  </si>
  <si>
    <t>742</t>
  </si>
  <si>
    <t>5913030020</t>
  </si>
  <si>
    <t>Montáž dílů přejezdu celopryžového v koleji vnitřní panel. Poznámka: 1. V cenách jsou započteny náklady na montáž dílů. 2. V cenách nejsou obsaženy náklady na dodávku materiálu.</t>
  </si>
  <si>
    <t>-2036569999</t>
  </si>
  <si>
    <t>743</t>
  </si>
  <si>
    <t>5913030030</t>
  </si>
  <si>
    <t>Montáž dílů přejezdu celopryžového v koleji náběhový klín. Poznámka: 1. V cenách jsou započteny náklady na montáž dílů. 2. V cenách nejsou obsaženy náklady na dodávku materiálu.</t>
  </si>
  <si>
    <t>166080103</t>
  </si>
  <si>
    <t>744</t>
  </si>
  <si>
    <t>5913030040</t>
  </si>
  <si>
    <t>Montáž dílů přejezdu celopryžového v koleji spínací táhlo. Poznámka: 1. V cenách jsou započteny náklady na montáž dílů. 2. V cenách nejsou obsaženy náklady na dodávku materiálu.</t>
  </si>
  <si>
    <t>1303298102</t>
  </si>
  <si>
    <t>745</t>
  </si>
  <si>
    <t>5913030050</t>
  </si>
  <si>
    <t>Montáž dílů přejezdu celopryžového v koleji prodlužovací táhlo. Poznámka: 1. V cenách jsou započteny náklady na montáž dílů. 2. V cenách nejsou obsaženy náklady na dodávku materiálu.</t>
  </si>
  <si>
    <t>-684131874</t>
  </si>
  <si>
    <t>746</t>
  </si>
  <si>
    <t>5913030060</t>
  </si>
  <si>
    <t>Montáž dílů přejezdu celopryžového v koleji koncový úhelník. Poznámka: 1. V cenách jsou započteny náklady na montáž dílů. 2. V cenách nejsou obsaženy náklady na dodávku materiálu.</t>
  </si>
  <si>
    <t>153091515</t>
  </si>
  <si>
    <t>747</t>
  </si>
  <si>
    <t>5913030080</t>
  </si>
  <si>
    <t>Montáž dílů přejezdu celopryžového v koleji rektifikace. Poznámka: 1. V cenách jsou započteny náklady na montáž dílů. 2. V cenách nejsou obsaženy náklady na dodávku materiálu.</t>
  </si>
  <si>
    <t>1198754168</t>
  </si>
  <si>
    <t>748</t>
  </si>
  <si>
    <t>5913030110</t>
  </si>
  <si>
    <t>Montáž dílů přejezdu celopryžového ve výhybce vnější panel. Poznámka: 1. V cenách jsou započteny náklady na montáž dílů. 2. V cenách nejsou obsaženy náklady na dodávku materiálu.</t>
  </si>
  <si>
    <t>79154256</t>
  </si>
  <si>
    <t>749</t>
  </si>
  <si>
    <t>5913030120</t>
  </si>
  <si>
    <t>Montáž dílů přejezdu celopryžového ve výhybce vnitřní panel. Poznámka: 1. V cenách jsou započteny náklady na montáž dílů. 2. V cenách nejsou obsaženy náklady na dodávku materiálu.</t>
  </si>
  <si>
    <t>353115744</t>
  </si>
  <si>
    <t>750</t>
  </si>
  <si>
    <t>5913030130</t>
  </si>
  <si>
    <t>Montáž dílů přejezdu celopryžového ve výhybce náběhový klín. Poznámka: 1. V cenách jsou započteny náklady na montáž dílů. 2. V cenách nejsou obsaženy náklady na dodávku materiálu.</t>
  </si>
  <si>
    <t>-1145117702</t>
  </si>
  <si>
    <t>751</t>
  </si>
  <si>
    <t>5913030140</t>
  </si>
  <si>
    <t>Montáž dílů přejezdu celopryžového ve výhybce spínací táhlo. Poznámka: 1. V cenách jsou započteny náklady na montáž dílů. 2. V cenách nejsou obsaženy náklady na dodávku materiálu.</t>
  </si>
  <si>
    <t>-1671695971</t>
  </si>
  <si>
    <t>752</t>
  </si>
  <si>
    <t>5913030150</t>
  </si>
  <si>
    <t>Montáž dílů přejezdu celopryžového ve výhybce prodlužovací táhlo. Poznámka: 1. V cenách jsou započteny náklady na montáž dílů. 2. V cenách nejsou obsaženy náklady na dodávku materiálu.</t>
  </si>
  <si>
    <t>-1685003062</t>
  </si>
  <si>
    <t>753</t>
  </si>
  <si>
    <t>5913030160</t>
  </si>
  <si>
    <t>Montáž dílů přejezdu celopryžového ve výhybce koncový úhelník. Poznámka: 1. V cenách jsou započteny náklady na montáž dílů. 2. V cenách nejsou obsaženy náklady na dodávku materiálu.</t>
  </si>
  <si>
    <t>201308422</t>
  </si>
  <si>
    <t>754</t>
  </si>
  <si>
    <t>5913030180</t>
  </si>
  <si>
    <t>Montáž dílů přejezdu celopryžového ve výhybce rektifikace. Poznámka: 1. V cenách jsou započteny náklady na montáž dílů. 2. V cenách nejsou obsaženy náklady na dodávku materiálu.</t>
  </si>
  <si>
    <t>-519178613</t>
  </si>
  <si>
    <t>755</t>
  </si>
  <si>
    <t>5913035010</t>
  </si>
  <si>
    <t>Demontáž celopryžové přejezdové konstrukce málo zatížené v koleji část vnější a vnitřní bez závěrných zídek. Poznámka: 1. V cenách jsou započteny náklady na demontáž konstrukce, naložení na dopravní prostředek.</t>
  </si>
  <si>
    <t>-1884197499</t>
  </si>
  <si>
    <t>756</t>
  </si>
  <si>
    <t>5913035020</t>
  </si>
  <si>
    <t>Demontáž celopryžové přejezdové konstrukce málo zatížené v koleji část vnitřní. Poznámka: 1. V cenách jsou započteny náklady na demontáž konstrukce, naložení na dopravní prostředek.</t>
  </si>
  <si>
    <t>254061961</t>
  </si>
  <si>
    <t>757</t>
  </si>
  <si>
    <t>5913035030</t>
  </si>
  <si>
    <t>Demontáž celopryžové přejezdové konstrukce málo zatížené v koleji část vnější a vnitřní včetně závěrných zídek. Poznámka: 1. V cenách jsou započteny náklady na demontáž konstrukce, naložení na dopravní prostředek.</t>
  </si>
  <si>
    <t>1844372766</t>
  </si>
  <si>
    <t>758</t>
  </si>
  <si>
    <t>5913035110</t>
  </si>
  <si>
    <t>Demontáž celopryžové přejezdové konstrukce málo zatížené ve výhybce část vnější a vnitřní bez závěrných zídek. Poznámka: 1. V cenách jsou započteny náklady na demontáž konstrukce, naložení na dopravní prostředek.</t>
  </si>
  <si>
    <t>1414719154</t>
  </si>
  <si>
    <t>759</t>
  </si>
  <si>
    <t>5913035120</t>
  </si>
  <si>
    <t>Demontáž celopryžové přejezdové konstrukce málo zatížené ve výhybce část vnitřní. Poznámka: 1. V cenách jsou započteny náklady na demontáž konstrukce, naložení na dopravní prostředek.</t>
  </si>
  <si>
    <t>-780953922</t>
  </si>
  <si>
    <t>760</t>
  </si>
  <si>
    <t>5913035130</t>
  </si>
  <si>
    <t>Demontáž celopryžové přejezdové konstrukce málo zatížené ve výhybce část vnější a vnitřní včetně závěrných zídek. Poznámka: 1. V cenách jsou započteny náklady na demontáž konstrukce, naložení na dopravní prostředek.</t>
  </si>
  <si>
    <t>-941842143</t>
  </si>
  <si>
    <t>761</t>
  </si>
  <si>
    <t>5913035210</t>
  </si>
  <si>
    <t>Demontáž celopryžové přejezdové konstrukce silně zatížené v koleji část vnější a vnitřní bez závěrných zídek. Poznámka: 1. V cenách jsou započteny náklady na demontáž konstrukce, naložení na dopravní prostředek.</t>
  </si>
  <si>
    <t>272084637</t>
  </si>
  <si>
    <t>762</t>
  </si>
  <si>
    <t>5913035220</t>
  </si>
  <si>
    <t>Demontáž celopryžové přejezdové konstrukce silně zatížené v koleji část vnitřní. Poznámka: 1. V cenách jsou započteny náklady na demontáž konstrukce, naložení na dopravní prostředek.</t>
  </si>
  <si>
    <t>-968620245</t>
  </si>
  <si>
    <t>763</t>
  </si>
  <si>
    <t>5913035230</t>
  </si>
  <si>
    <t>Demontáž celopryžové přejezdové konstrukce silně zatížené v koleji část vnější a vnitřní včetně závěrných zídek. Poznámka: 1. V cenách jsou započteny náklady na demontáž konstrukce, naložení na dopravní prostředek.</t>
  </si>
  <si>
    <t>-1959104130</t>
  </si>
  <si>
    <t>764</t>
  </si>
  <si>
    <t>5913035310</t>
  </si>
  <si>
    <t>Demontáž celopryžové přejezdové konstrukce silně zatížené ve výhybce část vnější a vnitřní bez závěrných zídek. Poznámka: 1. V cenách jsou započteny náklady na demontáž konstrukce, naložení na dopravní prostředek.</t>
  </si>
  <si>
    <t>2140571054</t>
  </si>
  <si>
    <t>765</t>
  </si>
  <si>
    <t>5913035320</t>
  </si>
  <si>
    <t>Demontáž celopryžové přejezdové konstrukce silně zatížené ve výhybce část vnitřní. Poznámka: 1. V cenách jsou započteny náklady na demontáž konstrukce, naložení na dopravní prostředek.</t>
  </si>
  <si>
    <t>-961347063</t>
  </si>
  <si>
    <t>766</t>
  </si>
  <si>
    <t>5913035330</t>
  </si>
  <si>
    <t>Demontáž celopryžové přejezdové konstrukce silně zatížené ve výhybce část vnější a vnitřní včetně závěrných zídek. Poznámka: 1. V cenách jsou započteny náklady na demontáž konstrukce, naložení na dopravní prostředek.</t>
  </si>
  <si>
    <t>-125574134</t>
  </si>
  <si>
    <t>767</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</si>
  <si>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</si>
  <si>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</si>
  <si>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1811819261</t>
  </si>
  <si>
    <t>768</t>
  </si>
  <si>
    <t>5913040020</t>
  </si>
  <si>
    <t>Montáž celopryžové přejezdové konstrukce málo zatížené v koleji část vnitřní. Poznámka: 1. V cenách jsou započteny náklady na montáž konstrukce. 2. V cenách nejsou obsaženy náklady na dodávku materiálu.</t>
  </si>
  <si>
    <t>1008484800</t>
  </si>
  <si>
    <t>769</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</si>
  <si>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</si>
  <si>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</si>
  <si>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-282052558</t>
  </si>
  <si>
    <t>770</t>
  </si>
  <si>
    <t>5913040110</t>
  </si>
  <si>
    <t>Montáž celopryžové přejezdové konstrukce málo zatížené ve výhybce část vnější a vnitřní bez závěrných zídek. Poznámka: 1. V cenách jsou započteny náklady na montáž konstrukce. 2. V cenách nejsou obsaženy náklady na dodávku materiálu.</t>
  </si>
  <si>
    <t>-830535024</t>
  </si>
  <si>
    <t>771</t>
  </si>
  <si>
    <t>5913040120</t>
  </si>
  <si>
    <t>Montáž celopryžové přejezdové konstrukce málo zatížené ve výhybce část vnitřní. Poznámka: 1. V cenách jsou započteny náklady na montáž konstrukce. 2. V cenách nejsou obsaženy náklady na dodávku materiálu.</t>
  </si>
  <si>
    <t>-2099413301</t>
  </si>
  <si>
    <t>772</t>
  </si>
  <si>
    <t>5913040130</t>
  </si>
  <si>
    <t>Montáž celopryžové přejezdové konstrukce málo zatížené ve výhybce část vnější a vnitřní včetně závěrných zídek. Poznámka: 1. V cenách jsou započteny náklady na montáž konstrukce. 2. V cenách nejsou obsaženy náklady na dodávku materiálu.</t>
  </si>
  <si>
    <t>1455536077</t>
  </si>
  <si>
    <t>773</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</si>
  <si>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</si>
  <si>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</si>
  <si>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-1784751968</t>
  </si>
  <si>
    <t>774</t>
  </si>
  <si>
    <t>5913040220</t>
  </si>
  <si>
    <t>Montáž celopryžové přejezdové konstrukce silně zatížené v koleji část vnitřní. Poznámka: 1. V cenách jsou započteny náklady na montáž konstrukce. 2. V cenách nejsou obsaženy náklady na dodávku materiálu.</t>
  </si>
  <si>
    <t>266923826</t>
  </si>
  <si>
    <t>775</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</si>
  <si>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</si>
  <si>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</si>
  <si>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1715410681</t>
  </si>
  <si>
    <t>776</t>
  </si>
  <si>
    <t>5913040310</t>
  </si>
  <si>
    <t>Montáž celopryžové přejezdové konstrukce silně zatížené ve výhybce část vnější a vnitřní bez závěrných zídek. Poznámka: 1. V cenách jsou započteny náklady na montáž konstrukce. 2. V cenách nejsou obsaženy náklady na dodávku materiálu.</t>
  </si>
  <si>
    <t>872160964</t>
  </si>
  <si>
    <t>777</t>
  </si>
  <si>
    <t>5913040320</t>
  </si>
  <si>
    <t>Montáž celopryžové přejezdové konstrukce silně zatížené ve výhybce část vnitřní. Poznámka: 1. V cenách jsou započteny náklady na montáž konstrukce. 2. V cenách nejsou obsaženy náklady na dodávku materiálu.</t>
  </si>
  <si>
    <t>-141414749</t>
  </si>
  <si>
    <t>778</t>
  </si>
  <si>
    <t>5913040330</t>
  </si>
  <si>
    <t>Montáž celopryžové přejezdové konstrukce silně zatížené ve výhybce část vnější a vnitřní včetně závěrných zídek. Poznámka: 1. V cenách jsou započteny náklady na montáž konstrukce. 2. V cenách nejsou obsaženy náklady na dodávku materiálu.</t>
  </si>
  <si>
    <t>808148178</t>
  </si>
  <si>
    <t>779</t>
  </si>
  <si>
    <t>5913060010</t>
  </si>
  <si>
    <t>Demontáž dílů betonové přejezdové konstrukce vnějšího panelu. Poznámka: 1. V cenách jsou započteny náklady na demontáž konstrukce a naložení na dopravní prostředek.</t>
  </si>
  <si>
    <t>1259112270</t>
  </si>
  <si>
    <t>780</t>
  </si>
  <si>
    <t>5913060020</t>
  </si>
  <si>
    <t>Demontáž dílů betonové přejezdové konstrukce vnitřního panelu. Poznámka: 1. V cenách jsou započteny náklady na demontáž konstrukce a naložení na dopravní prostředek.</t>
  </si>
  <si>
    <t>558424395</t>
  </si>
  <si>
    <t>781</t>
  </si>
  <si>
    <t>5913060030</t>
  </si>
  <si>
    <t>Demontáž dílů betonové přejezdové konstrukce náběhového klínu. Poznámka: 1. V cenách jsou započteny náklady na demontáž konstrukce a naložení na dopravní prostředek.</t>
  </si>
  <si>
    <t>-2117042944</t>
  </si>
  <si>
    <t>782</t>
  </si>
  <si>
    <t>5913060040</t>
  </si>
  <si>
    <t>Demontáž dílů betonové přejezdové konstrukce spojovací tyče. Poznámka: 1. V cenách jsou započteny náklady na demontáž konstrukce a naložení na dopravní prostředek.</t>
  </si>
  <si>
    <t>-956555461</t>
  </si>
  <si>
    <t>783</t>
  </si>
  <si>
    <t>5913060050</t>
  </si>
  <si>
    <t>Demontáž dílů betonové přejezdové konstrukce rektifikačního zařízení. Poznámka: 1. V cenách jsou započteny náklady na demontáž konstrukce a naložení na dopravní prostředek.</t>
  </si>
  <si>
    <t>-369984989</t>
  </si>
  <si>
    <t>784</t>
  </si>
  <si>
    <t>5913065010</t>
  </si>
  <si>
    <t>Montáž dílů betonové přejezdové konstrukce v koleji vnějšího panelu. Poznámka: 1. V cenách jsou započteny náklady na montáž dílů. 2. V cenách nejsou obsaženy náklady na dodávku materiálu.</t>
  </si>
  <si>
    <t>-2065409418</t>
  </si>
  <si>
    <t>785</t>
  </si>
  <si>
    <t>5913065020</t>
  </si>
  <si>
    <t>Montáž dílů betonové přejezdové konstrukce v koleji vnitřního panelu. Poznámka: 1. V cenách jsou započteny náklady na montáž dílů. 2. V cenách nejsou obsaženy náklady na dodávku materiálu.</t>
  </si>
  <si>
    <t>199432057</t>
  </si>
  <si>
    <t>786</t>
  </si>
  <si>
    <t>5913065030</t>
  </si>
  <si>
    <t>Montáž dílů betonové přejezdové konstrukce v koleji náběhového klínu. Poznámka: 1. V cenách jsou započteny náklady na montáž dílů. 2. V cenách nejsou obsaženy náklady na dodávku materiálu.</t>
  </si>
  <si>
    <t>626574839</t>
  </si>
  <si>
    <t>787</t>
  </si>
  <si>
    <t>5913065040</t>
  </si>
  <si>
    <t>Montáž dílů betonové přejezdové konstrukce v koleji spojovací tyče. Poznámka: 1. V cenách jsou započteny náklady na montáž dílů. 2. V cenách nejsou obsaženy náklady na dodávku materiálu.</t>
  </si>
  <si>
    <t>782987719</t>
  </si>
  <si>
    <t>788</t>
  </si>
  <si>
    <t>5913065050</t>
  </si>
  <si>
    <t>Montáž dílů betonové přejezdové konstrukce v koleji rektifikačního zařízení. Poznámka: 1. V cenách jsou započteny náklady na montáž dílů. 2. V cenách nejsou obsaženy náklady na dodávku materiálu.</t>
  </si>
  <si>
    <t>-1986441354</t>
  </si>
  <si>
    <t>789</t>
  </si>
  <si>
    <t>5913070010</t>
  </si>
  <si>
    <t>Demontáž betonové přejezdové konstrukce část vnější a vnitřní bez závěrných zídek. Poznámka: 1. V cenách jsou započteny náklady na demontáž konstrukce a naložení na dopravní prostředek.</t>
  </si>
  <si>
    <t>-1920928481</t>
  </si>
  <si>
    <t>790</t>
  </si>
  <si>
    <t>5913070020</t>
  </si>
  <si>
    <t>Demontáž betonové přejezdové konstrukce část vnitřní. Poznámka: 1. V cenách jsou započteny náklady na demontáž konstrukce a naložení na dopravní prostředek.</t>
  </si>
  <si>
    <t>565765915</t>
  </si>
  <si>
    <t>791</t>
  </si>
  <si>
    <t>5913070030</t>
  </si>
  <si>
    <t>Demontáž betonové přejezdové konstrukce část vnější a vnitřní včetně závěrných zídek. Poznámka: 1. V cenách jsou započteny náklady na demontáž konstrukce a naložení na dopravní prostředek.</t>
  </si>
  <si>
    <t>-335816958</t>
  </si>
  <si>
    <t>792</t>
  </si>
  <si>
    <t>5913075010</t>
  </si>
  <si>
    <t>Montáž betonové přejezdové konstrukce část vnější a vnitřní bez závěrných zídek. Poznámka: 1. V cenách jsou započteny náklady na montáž konstrukce. 2. V cenách nejsou obsaženy náklady na dodávku materiálu.</t>
  </si>
  <si>
    <t>1389305492</t>
  </si>
  <si>
    <t>793</t>
  </si>
  <si>
    <t>5913075020</t>
  </si>
  <si>
    <t>Montáž betonové přejezdové konstrukce část vnitřní. Poznámka: 1. V cenách jsou započteny náklady na montáž konstrukce. 2. V cenách nejsou obsaženy náklady na dodávku materiálu.</t>
  </si>
  <si>
    <t>-165486046</t>
  </si>
  <si>
    <t>794</t>
  </si>
  <si>
    <t>5913075030</t>
  </si>
  <si>
    <t>Montáž betonové přejezdové konstrukce část vnější a vnitřní včetně závěrných zídek. Poznámka: 1. V cenách jsou započteny náklady na montáž konstrukce. 2. V cenách nejsou obsaženy náklady na dodávku materiálu.</t>
  </si>
  <si>
    <t>712139897</t>
  </si>
  <si>
    <t>795</t>
  </si>
  <si>
    <t>5913130010</t>
  </si>
  <si>
    <t>Demontáž dílů přejezdové konstrukce se silničními panely vnější ochranný trámec. Poznámka: 1. V cenách jsou započteny náklady na demontáž a naložení na dopravní prostředek.</t>
  </si>
  <si>
    <t>275549293</t>
  </si>
  <si>
    <t>796</t>
  </si>
  <si>
    <t>5913130020</t>
  </si>
  <si>
    <t>Demontáž dílů přejezdové konstrukce se silničními panely vnitřní ochranný trámec. Poznámka: 1. V cenách jsou započteny náklady na demontáž a naložení na dopravní prostředek.</t>
  </si>
  <si>
    <t>1337469748</t>
  </si>
  <si>
    <t>797</t>
  </si>
  <si>
    <t>5913130030</t>
  </si>
  <si>
    <t>Demontáž dílů přejezdové konstrukce se silničními panely panel. Poznámka: 1. V cenách jsou započteny náklady na demontáž a naložení na dopravní prostředek.</t>
  </si>
  <si>
    <t>-1582275365</t>
  </si>
  <si>
    <t>798</t>
  </si>
  <si>
    <t>5913130040</t>
  </si>
  <si>
    <t>Demontáž dílů přejezdové konstrukce se silničními panely náběhový klín. Poznámka: 1. V cenách jsou započteny náklady na demontáž a naložení na dopravní prostředek.</t>
  </si>
  <si>
    <t>560694882</t>
  </si>
  <si>
    <t>799</t>
  </si>
  <si>
    <t>5913135010</t>
  </si>
  <si>
    <t>Montáž dílů přejezdové konstrukce se silničními panely vnější ochranný trámec. Poznámka: 1. V cenách jsou započteny náklady na montáž dílů. 2. V cenách nejsou obsaženy náklady na dodávku materiálu.</t>
  </si>
  <si>
    <t>-519475272</t>
  </si>
  <si>
    <t>800</t>
  </si>
  <si>
    <t>5913135020</t>
  </si>
  <si>
    <t>Montáž dílů přejezdové konstrukce se silničními panely vnitřní ochranný trámec. Poznámka: 1. V cenách jsou započteny náklady na montáž dílů. 2. V cenách nejsou obsaženy náklady na dodávku materiálu.</t>
  </si>
  <si>
    <t>-1070644189</t>
  </si>
  <si>
    <t>801</t>
  </si>
  <si>
    <t>5913135030</t>
  </si>
  <si>
    <t>Montáž dílů přejezdové konstrukce se silničními panely panel. Poznámka: 1. V cenách jsou započteny náklady na montáž dílů. 2. V cenách nejsou obsaženy náklady na dodávku materiálu.</t>
  </si>
  <si>
    <t>-2003838933</t>
  </si>
  <si>
    <t>802</t>
  </si>
  <si>
    <t>5913135040</t>
  </si>
  <si>
    <t>Montáž dílů přejezdové konstrukce se silničními panely náběhový klín. Poznámka: 1. V cenách jsou započteny náklady na montáž dílů. 2. V cenách nejsou obsaženy náklady na dodávku materiálu.</t>
  </si>
  <si>
    <t>-276669183</t>
  </si>
  <si>
    <t>803</t>
  </si>
  <si>
    <t>5913140010</t>
  </si>
  <si>
    <t>Demontáž přejezdové konstrukce se silničními panely vnější i vnitřní část. Poznámka: 1. V cenách jsou započteny náklady na demontáž a naložení na dopravní prostředek.</t>
  </si>
  <si>
    <t>1758160025</t>
  </si>
  <si>
    <t>804</t>
  </si>
  <si>
    <t>5913140020</t>
  </si>
  <si>
    <t>Demontáž přejezdové konstrukce se silničními panely vnitřní část. Poznámka: 1. V cenách jsou započteny náklady na demontáž a naložení na dopravní prostředek.</t>
  </si>
  <si>
    <t>-59465025</t>
  </si>
  <si>
    <t>805</t>
  </si>
  <si>
    <t>5913145010</t>
  </si>
  <si>
    <t>Montáž přejezdové konstrukce se silničními panely vnější i vnitřní část. Poznámka: 1. V cenách jsou započteny náklady na montáž konstrukce. 2. V cenách nejsou obsaženy náklady na dodávku materiálu.</t>
  </si>
  <si>
    <t>-1857340072</t>
  </si>
  <si>
    <t>806</t>
  </si>
  <si>
    <t>5913145020</t>
  </si>
  <si>
    <t>Montáž přejezdové konstrukce se silničními panely vnitřní část. Poznámka: 1. V cenách jsou započteny náklady na montáž konstrukce. 2. V cenách nejsou obsaženy náklady na dodávku materiálu.</t>
  </si>
  <si>
    <t>1045072205</t>
  </si>
  <si>
    <t>807</t>
  </si>
  <si>
    <t>5913190010</t>
  </si>
  <si>
    <t>Demontáž dřevěných dílů přejezdu trámec žlábkový vnitřní části. Poznámka: 1. V cenách jsou započteny náklady na demontáž a naložení na dopravní prostředek.</t>
  </si>
  <si>
    <t>366714409</t>
  </si>
  <si>
    <t>808</t>
  </si>
  <si>
    <t>5913190020</t>
  </si>
  <si>
    <t>Demontáž dřevěných dílů přejezdu trámec vnitřní části. Poznámka: 1. V cenách jsou započteny náklady na demontáž a naložení na dopravní prostředek.</t>
  </si>
  <si>
    <t>-842664517</t>
  </si>
  <si>
    <t>809</t>
  </si>
  <si>
    <t>5913190030</t>
  </si>
  <si>
    <t>Demontáž dřevěných dílů přejezdu trámec vnější části. Poznámka: 1. V cenách jsou započteny náklady na demontáž a naložení na dopravní prostředek.</t>
  </si>
  <si>
    <t>-1113232825</t>
  </si>
  <si>
    <t>810</t>
  </si>
  <si>
    <t>5913190040</t>
  </si>
  <si>
    <t>Demontáž dřevěných dílů přejezdu náběhový klín. Poznámka: 1. V cenách jsou započteny náklady na demontáž a naložení na dopravní prostředek.</t>
  </si>
  <si>
    <t>1219480706</t>
  </si>
  <si>
    <t>811</t>
  </si>
  <si>
    <t>5913190110</t>
  </si>
  <si>
    <t>Demontáž dřevěných dílů přechodu fošna. Poznámka: 1. V cenách jsou započteny náklady na demontáž a naložení na dopravní prostředek.</t>
  </si>
  <si>
    <t>-10937326</t>
  </si>
  <si>
    <t>812</t>
  </si>
  <si>
    <t>5913190120</t>
  </si>
  <si>
    <t>Demontáž dřevěných dílů přechodu trámek. Poznámka: 1. V cenách jsou započteny náklady na demontáž a naložení na dopravní prostředek.</t>
  </si>
  <si>
    <t>2029996453</t>
  </si>
  <si>
    <t>813</t>
  </si>
  <si>
    <t>5913195010</t>
  </si>
  <si>
    <t>Montáž dřevěných dílů přejezdu trámec žlábkový vnitřní části. Poznámka: 1. V cenách jsou započteny náklady na montáž a manipulaci. 2. V cenách nejsou obsaženy náklady na dodávku materiálu.</t>
  </si>
  <si>
    <t>1053924221</t>
  </si>
  <si>
    <t>814</t>
  </si>
  <si>
    <t>5913195020</t>
  </si>
  <si>
    <t>Montáž dřevěných dílů přejezdu trámec vnitřní části. Poznámka: 1. V cenách jsou započteny náklady na montáž a manipulaci. 2. V cenách nejsou obsaženy náklady na dodávku materiálu.</t>
  </si>
  <si>
    <t>-833933355</t>
  </si>
  <si>
    <t>815</t>
  </si>
  <si>
    <t>5913195030</t>
  </si>
  <si>
    <t>Montáž dřevěných dílů přejezdu trámec vnější části. Poznámka: 1. V cenách jsou započteny náklady na montáž a manipulaci. 2. V cenách nejsou obsaženy náklady na dodávku materiálu.</t>
  </si>
  <si>
    <t>2070981992</t>
  </si>
  <si>
    <t>816</t>
  </si>
  <si>
    <t>5913195040</t>
  </si>
  <si>
    <t>Montáž dřevěných dílů přejezdu náběhový klín. Poznámka: 1. V cenách jsou započteny náklady na montáž a manipulaci. 2. V cenách nejsou obsaženy náklady na dodávku materiálu.</t>
  </si>
  <si>
    <t>-148771780</t>
  </si>
  <si>
    <t>817</t>
  </si>
  <si>
    <t>5913195110</t>
  </si>
  <si>
    <t>Montáž dřevěných dílů přechodu fošna. Poznámka: 1. V cenách jsou započteny náklady na montáž a manipulaci. 2. V cenách nejsou obsaženy náklady na dodávku materiálu.</t>
  </si>
  <si>
    <t>2034384492</t>
  </si>
  <si>
    <t>818</t>
  </si>
  <si>
    <t>5913195120</t>
  </si>
  <si>
    <t>Montáž dřevěných dílů přechodu trámek. Poznámka: 1. V cenách jsou započteny náklady na montáž a manipulaci. 2. V cenách nejsou obsaženy náklady na dodávku materiálu.</t>
  </si>
  <si>
    <t>225026496</t>
  </si>
  <si>
    <t>819</t>
  </si>
  <si>
    <t>5913200010</t>
  </si>
  <si>
    <t>Demontáž dřevěné konstrukce přejezdu část vnější a vnitřní. Poznámka: 1. V cenách jsou započteny náklady na demontáž a naložení na dopravní prostředek.</t>
  </si>
  <si>
    <t>2007892737</t>
  </si>
  <si>
    <t>820</t>
  </si>
  <si>
    <t>5913200020</t>
  </si>
  <si>
    <t>Demontáž dřevěné konstrukce přejezdu část vnitřní. Poznámka: 1. V cenách jsou započteny náklady na demontáž a naložení na dopravní prostředek.</t>
  </si>
  <si>
    <t>-1225533223</t>
  </si>
  <si>
    <t>821</t>
  </si>
  <si>
    <t>5913200110</t>
  </si>
  <si>
    <t>Demontáž dřevěné konstrukce přechodu část vnější a vnitřní. Poznámka: 1. V cenách jsou započteny náklady na demontáž a naložení na dopravní prostředek.</t>
  </si>
  <si>
    <t>643063317</t>
  </si>
  <si>
    <t>822</t>
  </si>
  <si>
    <t>5913200120</t>
  </si>
  <si>
    <t>Demontáž dřevěné konstrukce přechodu část vnitřní. Poznámka: 1. V cenách jsou započteny náklady na demontáž a naložení na dopravní prostředek.</t>
  </si>
  <si>
    <t>525673296</t>
  </si>
  <si>
    <t>823</t>
  </si>
  <si>
    <t>5913205010</t>
  </si>
  <si>
    <t>Montáž dřevěné konstrukce přejezdu část vnější a vnitřní. Poznámka: 1. V cenách jsou započteny náklady na montáž a manipulaci. 2. V cenách nejsou obsaženy náklady na dodávku materiálu.</t>
  </si>
  <si>
    <t>-656011999</t>
  </si>
  <si>
    <t>824</t>
  </si>
  <si>
    <t>5913205020</t>
  </si>
  <si>
    <t>Montáž dřevěné konstrukce přejezdu část vnitřní. Poznámka: 1. V cenách jsou započteny náklady na montáž a manipulaci. 2. V cenách nejsou obsaženy náklady na dodávku materiálu.</t>
  </si>
  <si>
    <t>1571460512</t>
  </si>
  <si>
    <t>825</t>
  </si>
  <si>
    <t>5913205110</t>
  </si>
  <si>
    <t>Montáž dřevěné konstrukce přechodu část vnější a vnitřní. Poznámka: 1. V cenách jsou započteny náklady na montáž a manipulaci. 2. V cenách nejsou obsaženy náklady na dodávku materiálu.</t>
  </si>
  <si>
    <t>-1733833800</t>
  </si>
  <si>
    <t>826</t>
  </si>
  <si>
    <t>5913205120</t>
  </si>
  <si>
    <t>Montáž dřevěné konstrukce přechodu část vnitřní. Poznámka: 1. V cenách jsou započteny náklady na montáž a manipulaci. 2. V cenách nejsou obsaženy náklady na dodávku materiálu.</t>
  </si>
  <si>
    <t>-1751916223</t>
  </si>
  <si>
    <t>827</t>
  </si>
  <si>
    <t>5913215020</t>
  </si>
  <si>
    <t>Demontáž kolejnicových dílů přejezdu ochranná kolejnice. Poznámka: 1. V cenách jsou započteny náklady na demontáž a naložení na dopravní prostředek.</t>
  </si>
  <si>
    <t>-1153737920</t>
  </si>
  <si>
    <t>828</t>
  </si>
  <si>
    <t>5913220020</t>
  </si>
  <si>
    <t>Montáž kolejnicových dílů přejezdu ochranná kolejnice. Poznámka: 1. V cenách jsou započteny náklady na montáž a manipulaci. 2. V cenách nejsou obsaženy náklady na dodávku materiálu.</t>
  </si>
  <si>
    <t>1260374202</t>
  </si>
  <si>
    <t>829</t>
  </si>
  <si>
    <t>5913235010</t>
  </si>
  <si>
    <t>Dělení AB komunikace řezáním hloubky do 10 cm. Poznámka: 1. V cenách jsou započteny náklady na provedení úkolu.</t>
  </si>
  <si>
    <t>575884430</t>
  </si>
  <si>
    <t>830</t>
  </si>
  <si>
    <t>5913235020</t>
  </si>
  <si>
    <t>Dělení AB komunikace řezáním hloubky do 20 cm. Poznámka: 1. V cenách jsou započteny náklady na provedení úkolu.</t>
  </si>
  <si>
    <t>1265548380</t>
  </si>
  <si>
    <t>831</t>
  </si>
  <si>
    <t>5913240010</t>
  </si>
  <si>
    <t>Odstranění AB komunikace odtěžením nebo frézováním hloubky do 10 cm. Poznámka: 1. V cenách jsou započteny náklady na odtěžení nebo frézování a naložení výzisku na dopravní prostředek.</t>
  </si>
  <si>
    <t>2142329128</t>
  </si>
  <si>
    <t>832</t>
  </si>
  <si>
    <t>5913240020</t>
  </si>
  <si>
    <t>Odstranění AB komunikace odtěžením nebo frézováním hloubky do 20 cm. Poznámka: 1. V cenách jsou započteny náklady na odtěžení nebo frézování a naložení výzisku na dopravní prostředek.</t>
  </si>
  <si>
    <t>-555631841</t>
  </si>
  <si>
    <t>833</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</si>
  <si>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</si>
  <si>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</si>
  <si>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-1347686396</t>
  </si>
  <si>
    <t>834</t>
  </si>
  <si>
    <t>5913245110</t>
  </si>
  <si>
    <t>Oprava komunikace vyplněním nerovností hloubky do 3 cm. Poznámka: 1. V cenách jsou započteny náklady očištění místa od nečistot, vyplnění trhlin zalitím, nerovností nebo výtluku vyplněním a zhutnění výplně. 2. V cenách nejsou obsaženy náklady na dodávku materiálu.</t>
  </si>
  <si>
    <t>772856677</t>
  </si>
  <si>
    <t>835</t>
  </si>
  <si>
    <t>5913245120</t>
  </si>
  <si>
    <t>Oprava komunikace vyplněním nerovností hloubky do 5 cm. Poznámka: 1. V cenách jsou započteny náklady očištění místa od nečistot, vyplnění trhlin zalitím, nerovností nebo výtluku vyplněním a zhutnění výplně. 2. V cenách nejsou obsaženy náklady na dodávku materiálu.</t>
  </si>
  <si>
    <t>142960483</t>
  </si>
  <si>
    <t>836</t>
  </si>
  <si>
    <t>5913245130</t>
  </si>
  <si>
    <t>Oprava komunikace vyplněním nerovností hloubky do 10 cm. Poznámka: 1. V cenách jsou započteny náklady očištění místa od nečistot, vyplnění trhlin zalitím, nerovností nebo výtluku vyplněním a zhutnění výplně. 2. V cenách nejsou obsaženy náklady na dodávku materiálu.</t>
  </si>
  <si>
    <t>-947309335</t>
  </si>
  <si>
    <t>837</t>
  </si>
  <si>
    <t>5913245210</t>
  </si>
  <si>
    <t>Oprava komunikace vyplněním výtluků hloubky do 5 cm. Poznámka: 1. V cenách jsou započteny náklady očištění místa od nečistot, vyplnění trhlin zalitím, nerovností nebo výtluku vyplněním a zhutnění výplně. 2. V cenách nejsou obsaženy náklady na dodávku materiálu.</t>
  </si>
  <si>
    <t>-29908602</t>
  </si>
  <si>
    <t>838</t>
  </si>
  <si>
    <t>5913245220</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</si>
  <si>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</si>
  <si>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545310327</t>
  </si>
  <si>
    <t>839</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</si>
  <si>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</si>
  <si>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</si>
  <si>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-1111589892</t>
  </si>
  <si>
    <t>840</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</si>
  <si>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</si>
  <si>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</si>
  <si>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493789010</t>
  </si>
  <si>
    <t>841</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</si>
  <si>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</si>
  <si>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</si>
  <si>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-964240962</t>
  </si>
  <si>
    <t>842</t>
  </si>
  <si>
    <t>5913255020</t>
  </si>
  <si>
    <t>Zřízení konstrukce vozovky asfaltobetonové s ložní a obrusnou vrstvou tloušťky do 10 cm. Poznámka: 1. V cenách jsou započteny náklady na zřízení vozovky s živičným na podkladu ze stmelených vrstev a na manipulaci. 2. V cenách nejsou obsaženy náklady na dodávku materiálu.</t>
  </si>
  <si>
    <t>-939537356</t>
  </si>
  <si>
    <t>843</t>
  </si>
  <si>
    <t>5913255030</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</si>
  <si>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</si>
  <si>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-1890073775</t>
  </si>
  <si>
    <t>844</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</si>
  <si>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</si>
  <si>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</si>
  <si>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878173659</t>
  </si>
  <si>
    <t>845</t>
  </si>
  <si>
    <t>5913280010</t>
  </si>
  <si>
    <t>Demontáž dílů komunikace z dlažebních kostek uložení v betonu. Poznámka: 1. V cenách jsou započteny náklady na odstranění dlažby nebo obrubníku a naložení na dopravní prostředek.</t>
  </si>
  <si>
    <t>-1422598889</t>
  </si>
  <si>
    <t>846</t>
  </si>
  <si>
    <t>5913280015</t>
  </si>
  <si>
    <t>Demontáž dílů komunikace z dlažebních kostek uložení v podsypu. Poznámka: 1. V cenách jsou započteny náklady na odstranění dlažby nebo obrubníku a naložení na dopravní prostředek.</t>
  </si>
  <si>
    <t>-1335540768</t>
  </si>
  <si>
    <t>847</t>
  </si>
  <si>
    <t>5913280020</t>
  </si>
  <si>
    <t>Demontáž dílů komunikace z betonových dlaždic uložení v betonu. Poznámka: 1. V cenách jsou započteny náklady na odstranění dlažby nebo obrubníku a naložení na dopravní prostředek.</t>
  </si>
  <si>
    <t>384170646</t>
  </si>
  <si>
    <t>848</t>
  </si>
  <si>
    <t>5913280025</t>
  </si>
  <si>
    <t>Demontáž dílů komunikace z betonových dlaždic uložení v podsypu. Poznámka: 1. V cenách jsou započteny náklady na odstranění dlažby nebo obrubníku a naložení na dopravní prostředek.</t>
  </si>
  <si>
    <t>1547511312</t>
  </si>
  <si>
    <t>849</t>
  </si>
  <si>
    <t>5913280030</t>
  </si>
  <si>
    <t>Demontáž dílů komunikace ze zámkové dlažby uložení v betonu. Poznámka: 1. V cenách jsou započteny náklady na odstranění dlažby nebo obrubníku a naložení na dopravní prostředek.</t>
  </si>
  <si>
    <t>-1310325847</t>
  </si>
  <si>
    <t>850</t>
  </si>
  <si>
    <t>5913280035</t>
  </si>
  <si>
    <t>Demontáž dílů komunikace ze zámkové dlažby uložení v podsypu. Poznámka: 1. V cenách jsou započteny náklady na odstranění dlažby nebo obrubníku a naložení na dopravní prostředek.</t>
  </si>
  <si>
    <t>-1778459070</t>
  </si>
  <si>
    <t>851</t>
  </si>
  <si>
    <t>5913280210</t>
  </si>
  <si>
    <t>Demontáž dílů komunikace obrubníku uložení v betonu. Poznámka: 1. V cenách jsou započteny náklady na odstranění dlažby nebo obrubníku a naložení na dopravní prostředek.</t>
  </si>
  <si>
    <t>948670579</t>
  </si>
  <si>
    <t>852</t>
  </si>
  <si>
    <t>5913280215</t>
  </si>
  <si>
    <t>Demontáž dílů komunikace obrubníku uložení v podsypu. Poznámka: 1. V cenách jsou započteny náklady na odstranění dlažby nebo obrubníku a naložení na dopravní prostředek.</t>
  </si>
  <si>
    <t>-2017024570</t>
  </si>
  <si>
    <t>853</t>
  </si>
  <si>
    <t>5913285010</t>
  </si>
  <si>
    <t>Montáž dílů komunikace z dlažebních kostek uložení v betonu. Poznámka: 1. V cenách jsou započteny náklady na osazení dlažby nebo obrubníku. 2. V cenách nejsou obsaženy náklady na dodávku materiálu.</t>
  </si>
  <si>
    <t>-1097184600</t>
  </si>
  <si>
    <t>854</t>
  </si>
  <si>
    <t>5913285015</t>
  </si>
  <si>
    <t>Montáž dílů komunikace z dlažebních kostek uložení v podsypu. Poznámka: 1. V cenách jsou započteny náklady na osazení dlažby nebo obrubníku. 2. V cenách nejsou obsaženy náklady na dodávku materiálu.</t>
  </si>
  <si>
    <t>-244300940</t>
  </si>
  <si>
    <t>855</t>
  </si>
  <si>
    <t>5913285020</t>
  </si>
  <si>
    <t>Montáž dílů komunikace z betonových dlaždic uložení v betonu. Poznámka: 1. V cenách jsou započteny náklady na osazení dlažby nebo obrubníku. 2. V cenách nejsou obsaženy náklady na dodávku materiálu.</t>
  </si>
  <si>
    <t>-1135707116</t>
  </si>
  <si>
    <t>856</t>
  </si>
  <si>
    <t>5913285025</t>
  </si>
  <si>
    <t>Montáž dílů komunikace z betonových dlaždic uložení v podsypu. Poznámka: 1. V cenách jsou započteny náklady na osazení dlažby nebo obrubníku. 2. V cenách nejsou obsaženy náklady na dodávku materiálu.</t>
  </si>
  <si>
    <t>1103318031</t>
  </si>
  <si>
    <t>857</t>
  </si>
  <si>
    <t>5913285030</t>
  </si>
  <si>
    <t>Montáž dílů komunikace ze zámkové dlažby uložení v betonu. Poznámka: 1. V cenách jsou započteny náklady na osazení dlažby nebo obrubníku. 2. V cenách nejsou obsaženy náklady na dodávku materiálu.</t>
  </si>
  <si>
    <t>225273227</t>
  </si>
  <si>
    <t>858</t>
  </si>
  <si>
    <t>5913285035</t>
  </si>
  <si>
    <t>Montáž dílů komunikace ze zámkové dlažby uložení v podsypu. Poznámka: 1. V cenách jsou započteny náklady na osazení dlažby nebo obrubníku. 2. V cenách nejsou obsaženy náklady na dodávku materiálu.</t>
  </si>
  <si>
    <t>789069417</t>
  </si>
  <si>
    <t>859</t>
  </si>
  <si>
    <t>5913285210</t>
  </si>
  <si>
    <t>Montáž dílů komunikace obrubníku uložení v betonu. Poznámka: 1. V cenách jsou započteny náklady na osazení dlažby nebo obrubníku. 2. V cenách nejsou obsaženy náklady na dodávku materiálu.</t>
  </si>
  <si>
    <t>-1119240579</t>
  </si>
  <si>
    <t>860</t>
  </si>
  <si>
    <t>5913285215</t>
  </si>
  <si>
    <t>Montáž dílů komunikace obrubníku uložení v podsypu. Poznámka: 1. V cenách jsou započteny náklady na osazení dlažby nebo obrubníku. 2. V cenách nejsou obsaženy náklady na dodávku materiálu.</t>
  </si>
  <si>
    <t>-2039028995</t>
  </si>
  <si>
    <t>861</t>
  </si>
  <si>
    <t>5913300010</t>
  </si>
  <si>
    <t>Demontáž silničních panelů komunikace dočasná. Poznámka: 1. V cenách jsou započteny náklady na odstranění panelů, úpravu plochy a naložení na dopravní prostředek.</t>
  </si>
  <si>
    <t>793235782</t>
  </si>
  <si>
    <t>862</t>
  </si>
  <si>
    <t>5913300020</t>
  </si>
  <si>
    <t>Demontáž silničních panelů komunikace trvalá. Poznámka: 1. V cenách jsou započteny náklady na odstranění panelů, úpravu plochy a naložení na dopravní prostředek.</t>
  </si>
  <si>
    <t>1360858506</t>
  </si>
  <si>
    <t>863</t>
  </si>
  <si>
    <t>5913305010</t>
  </si>
  <si>
    <t>Montáž silničních panelů komunikace dočasná. Poznámka: 1. V cenách jsou započteny náklady na úpravu podkladní vrstvy a uložení panelů. 2. V cenách nejsou obsaženy náklady na dodávku materiálu.</t>
  </si>
  <si>
    <t>-1695725221</t>
  </si>
  <si>
    <t>864</t>
  </si>
  <si>
    <t>5913305020</t>
  </si>
  <si>
    <t>Montáž silničních panelů komunikace trvalá. Poznámka: 1. V cenách jsou započteny náklady na úpravu podkladní vrstvy a uložení panelů. 2. V cenách nejsou obsaženy náklady na dodávku materiálu.</t>
  </si>
  <si>
    <t>73415260</t>
  </si>
  <si>
    <t>865</t>
  </si>
  <si>
    <t>5913315020</t>
  </si>
  <si>
    <t>Výstroj komunikace demontáž svodidla ocelového. Poznámka: 1. V cenách na zřízení jsou započteny náklady na demontáž, výměnu nebo montáž dílu. 2. V cenách nejsou obsaženy náklady na dodávku materiálu.</t>
  </si>
  <si>
    <t>498665787</t>
  </si>
  <si>
    <t>866</t>
  </si>
  <si>
    <t>5913315022</t>
  </si>
  <si>
    <t>Výstroj komunikace demontáž svodidla betonového. Poznámka: 1. V cenách na zřízení jsou započteny náklady na demontáž, výměnu nebo montáž dílu. 2. V cenách nejsou obsaženy náklady na dodávku materiálu.</t>
  </si>
  <si>
    <t>-216191444</t>
  </si>
  <si>
    <t>867</t>
  </si>
  <si>
    <t>5913315027</t>
  </si>
  <si>
    <t>Výstroj komunikace demontáž sloupku svodidla. Poznámka: 1. V cenách na zřízení jsou započteny náklady na demontáž, výměnu nebo montáž dílu. 2. V cenách nejsou obsaženy náklady na dodávku materiálu.</t>
  </si>
  <si>
    <t>1705266</t>
  </si>
  <si>
    <t>868</t>
  </si>
  <si>
    <t>5913315030</t>
  </si>
  <si>
    <t>Výstroj komunikace montáž svodidla ocelového. Poznámka: 1. V cenách na zřízení jsou započteny náklady na demontáž, výměnu nebo montáž dílu. 2. V cenách nejsou obsaženy náklady na dodávku materiálu.</t>
  </si>
  <si>
    <t>-1886060479</t>
  </si>
  <si>
    <t>869</t>
  </si>
  <si>
    <t>5913315032</t>
  </si>
  <si>
    <t>Výstroj komunikace montáž svodidla betonového. Poznámka: 1. V cenách na zřízení jsou započteny náklady na demontáž, výměnu nebo montáž dílu. 2. V cenách nejsou obsaženy náklady na dodávku materiálu.</t>
  </si>
  <si>
    <t>-1505810744</t>
  </si>
  <si>
    <t>870</t>
  </si>
  <si>
    <t>5913315037</t>
  </si>
  <si>
    <t>Výstroj komunikace montáž sloupku svodidla. Poznámka: 1. V cenách na zřízení jsou započteny náklady na demontáž, výměnu nebo montáž dílu. 2. V cenách nejsou obsaženy náklady na dodávku materiálu.</t>
  </si>
  <si>
    <t>635166848</t>
  </si>
  <si>
    <t>871</t>
  </si>
  <si>
    <t>5913320028</t>
  </si>
  <si>
    <t>Oplocení dráhy demontáž plotového panelu. Poznámka: 1. V cenách na zřízení jsou započteny náklady na výměnu, demontáž a montáž včetně případných zemních prací, urovnání terénu a naložení výzisku na dopravní prostředek. 2. V cenách nejsou obsaženy náklady na dodávku materiálu.</t>
  </si>
  <si>
    <t>413487216</t>
  </si>
  <si>
    <t>872</t>
  </si>
  <si>
    <t>5913320030</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</si>
  <si>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</si>
  <si>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1223871721</t>
  </si>
  <si>
    <t>873</t>
  </si>
  <si>
    <t>5913320032</t>
  </si>
  <si>
    <t>Oplocení dráhy demontáž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</si>
  <si>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-903158438</t>
  </si>
  <si>
    <t>874</t>
  </si>
  <si>
    <t>5913320034</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</si>
  <si>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</si>
  <si>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915183016</t>
  </si>
  <si>
    <t>875</t>
  </si>
  <si>
    <t>5913320036</t>
  </si>
  <si>
    <t>Oplocení dráhy demontáž podhrabové desky 295x20x5. Poznámka: 1. V cenách na zřízení jsou započteny náklady na výměnu, demontáž a montáž včetně případných zemních prací, urovnání terénu a naložení výzisku na dopravní prostředek. 2. V cenách nejsou obsaženy náklady na dodávku materiálu.</t>
  </si>
  <si>
    <t>-184383641</t>
  </si>
  <si>
    <t>876</t>
  </si>
  <si>
    <t>5913320038</t>
  </si>
  <si>
    <t>Oplocení dráhy montáž plotového panelu. Poznámka: 1. V cenách na zřízení jsou započteny náklady na výměnu, demontáž a montáž včetně případných zemních prací, urovnání terénu a naložení výzisku na dopravní prostředek. 2. V cenách nejsou obsaženy náklady na dodávku materiálu.</t>
  </si>
  <si>
    <t>1729424384</t>
  </si>
  <si>
    <t>877</t>
  </si>
  <si>
    <t>5913320040</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</si>
  <si>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</si>
  <si>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-138043772</t>
  </si>
  <si>
    <t>878</t>
  </si>
  <si>
    <t>5913320042</t>
  </si>
  <si>
    <t>Oplocení dráhy 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</si>
  <si>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-841885021</t>
  </si>
  <si>
    <t>879</t>
  </si>
  <si>
    <t>5913320044</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</si>
  <si>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</si>
  <si>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-191261575</t>
  </si>
  <si>
    <t>880</t>
  </si>
  <si>
    <t>5913320046</t>
  </si>
  <si>
    <t>Oplocení dráhy montáž podhrabové desky 295x20x5. Poznámka: 1. V cenách na zřízení jsou započteny náklady na výměnu, demontáž a montáž včetně případných zemních prací, urovnání terénu a naložení výzisku na dopravní prostředek. 2. V cenách nejsou obsaženy náklady na dodávku materiálu.</t>
  </si>
  <si>
    <t>1335950791</t>
  </si>
  <si>
    <t>881</t>
  </si>
  <si>
    <t>5913322030</t>
  </si>
  <si>
    <t>Demontáž svislé dopravní značky včetně sloupku a patky. Poznámka: 1. V cenách jsou započteny náklady na demontáž dílů, jejich naložení na dopravní prostředek a urovnání terénu.</t>
  </si>
  <si>
    <t>-1469507936</t>
  </si>
  <si>
    <t>882</t>
  </si>
  <si>
    <t>5913323030</t>
  </si>
  <si>
    <t>Montáž svislé dopravní značky včetně sloupku a patky. Poznámka: 1. V cenách jsou započteny náklady na montáž dílů včetně zemních prací a úpravy terénu. 2. V cenách nejsou obsaženy náklady na dodávku materiálu.</t>
  </si>
  <si>
    <t>2104312720</t>
  </si>
  <si>
    <t>883</t>
  </si>
  <si>
    <t>5913335010</t>
  </si>
  <si>
    <t>Nátěr vodorovného dopravního značení souvislá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</si>
  <si>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-1257937152</t>
  </si>
  <si>
    <t>884</t>
  </si>
  <si>
    <t>5913335020</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</si>
  <si>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</si>
  <si>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-493675492</t>
  </si>
  <si>
    <t>885</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</si>
  <si>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</si>
  <si>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</si>
  <si>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-891228011</t>
  </si>
  <si>
    <t>886</t>
  </si>
  <si>
    <t>5913335110</t>
  </si>
  <si>
    <t>Nátěr vodorovného dopravního značení přerušovaná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</si>
  <si>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24234273</t>
  </si>
  <si>
    <t>887</t>
  </si>
  <si>
    <t>5913335120</t>
  </si>
  <si>
    <t>Nátěr vodorovného dopravního značení přerušovaná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</si>
  <si>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1277731661</t>
  </si>
  <si>
    <t>888</t>
  </si>
  <si>
    <t>5913335130</t>
  </si>
  <si>
    <t>Nátěr vodorovného dopravního značení přerušovaná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</si>
  <si>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-1472832043</t>
  </si>
  <si>
    <t>889</t>
  </si>
  <si>
    <t>5913400010</t>
  </si>
  <si>
    <t>Nátěr označení závaží výhybky. Poznámka: 1. V cenách jsou započteny náklady na očištění od starého nátěru, rzi a nečistot, provedení nového nátěru barvou schváleného typu a odstínu včetně provedení popisu. 2. V cenách nejsou obsaženy náklady na dodávku materiálu.</t>
  </si>
  <si>
    <t>-83234558</t>
  </si>
  <si>
    <t>890</t>
  </si>
  <si>
    <t>5913400020</t>
  </si>
  <si>
    <t>Nátěr označení štítku výhybky. Poznámka: 1. V cenách jsou započteny náklady na očištění od starého nátěru, rzi a nečistot, provedení nového nátěru barvou schváleného typu a odstínu včetně provedení popisu. 2. V cenách nejsou obsaženy náklady na dodávku materiálu.</t>
  </si>
  <si>
    <t>85940064</t>
  </si>
  <si>
    <t>891</t>
  </si>
  <si>
    <t>5913410010</t>
  </si>
  <si>
    <t>Nátěr traťových značek kilometrovníku.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</si>
  <si>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1146594929</t>
  </si>
  <si>
    <t>892</t>
  </si>
  <si>
    <t>5913410020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</si>
  <si>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</si>
  <si>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971035925</t>
  </si>
  <si>
    <t>893</t>
  </si>
  <si>
    <t>5913410030</t>
  </si>
  <si>
    <t>Nátěr traťových značek námezníku.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</si>
  <si>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-1692934800</t>
  </si>
  <si>
    <t>894</t>
  </si>
  <si>
    <t>5913410040</t>
  </si>
  <si>
    <t>Nátěr traťových značek koncovníku.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</si>
  <si>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1705815890</t>
  </si>
  <si>
    <t>895</t>
  </si>
  <si>
    <t>5913440030</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</si>
  <si>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</si>
  <si>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-1853613649</t>
  </si>
  <si>
    <t>896</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</si>
  <si>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</si>
  <si>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</si>
  <si>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-1775630241</t>
  </si>
  <si>
    <t>897</t>
  </si>
  <si>
    <t>5914015020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</si>
  <si>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</si>
  <si>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-689321741</t>
  </si>
  <si>
    <t>898</t>
  </si>
  <si>
    <t>5914015040</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</si>
  <si>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</si>
  <si>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-112512996</t>
  </si>
  <si>
    <t>899</t>
  </si>
  <si>
    <t>5914015050</t>
  </si>
  <si>
    <t>Čištění odvodňovacích zařízení ručně horská vpusť. Poznámka: 1. V cenách jsou započteny náklady na vyčištění od nánosu a nečistot a rozprostření výzisku na terén nebo naložení na dopravní prostředek. 2. V cenách nejsou obsaženy náklady na dopravu a skládkovné.</t>
  </si>
  <si>
    <t>127570661</t>
  </si>
  <si>
    <t>900</t>
  </si>
  <si>
    <t>5914015100</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</si>
  <si>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</si>
  <si>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-1636240507</t>
  </si>
  <si>
    <t>901</t>
  </si>
  <si>
    <t>5914015110</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</si>
  <si>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</si>
  <si>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-498417356</t>
  </si>
  <si>
    <t>902</t>
  </si>
  <si>
    <t>5914015120</t>
  </si>
  <si>
    <t>Čištění odvodňovacích zařízení ručně žlab štěrbinový. Poznámka: 1. V cenách jsou započteny náklady na vyčištění od nánosu a nečistot a rozprostření výzisku na terén nebo naložení na dopravní prostředek. 2. V cenách nejsou obsaženy náklady na dopravu a skládkovné.</t>
  </si>
  <si>
    <t>-884454520</t>
  </si>
  <si>
    <t>903</t>
  </si>
  <si>
    <t>5914015130</t>
  </si>
  <si>
    <t>Čištění odvodňovacích zařízení ručně prahová vpusť s mříží. Poznámka: 1. V cenách jsou započteny náklady na vyčištění od nánosu a nečistot a rozprostření výzisku na terén nebo naložení na dopravní prostředek. 2. V cenách nejsou obsaženy náklady na dopravu a skládkovné.</t>
  </si>
  <si>
    <t>-636983357</t>
  </si>
  <si>
    <t>904</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</si>
  <si>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</si>
  <si>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</si>
  <si>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1011985695</t>
  </si>
  <si>
    <t>905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</si>
  <si>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</si>
  <si>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</si>
  <si>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-1122308960</t>
  </si>
  <si>
    <t>906</t>
  </si>
  <si>
    <t>5914020030</t>
  </si>
  <si>
    <t>Čištění otevřených odvodňovacích zařízení strojně recipient. Poznámka: 1. V cenách jsou započteny náklady na odtěžení nánosu a nečistot, rozprostření výzisku na terén nebo naložení na dopravní prostředek. 2. V cenách nejsou obsaženy náklady na dopravu a skládkovné.</t>
  </si>
  <si>
    <t>1049200285</t>
  </si>
  <si>
    <t>907</t>
  </si>
  <si>
    <t>5914025010</t>
  </si>
  <si>
    <t>Výměna dílů otevřeného odvodnění příkopové tvárnice.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</si>
  <si>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53560086</t>
  </si>
  <si>
    <t>908</t>
  </si>
  <si>
    <t>5914025020</t>
  </si>
  <si>
    <t>Výměna dílů otevřeného odvodnění příkopové desky.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</si>
  <si>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870604405</t>
  </si>
  <si>
    <t>909</t>
  </si>
  <si>
    <t>5914030510</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</si>
  <si>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</si>
  <si>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2056744279</t>
  </si>
  <si>
    <t>910</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</si>
  <si>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</si>
  <si>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</si>
  <si>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-1836852289</t>
  </si>
  <si>
    <t>911</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</si>
  <si>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</si>
  <si>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</si>
  <si>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1763261538</t>
  </si>
  <si>
    <t>912</t>
  </si>
  <si>
    <t>5914030560</t>
  </si>
  <si>
    <t>Demontáž dílů otevřeného odvodnění prahové vpusti z monolitického betonu. Poznámka: 1. V cenách jsou započteny náklady na demontáž dílů, zához, urovnání a úpravu terénu nebo naložení výzisku na dopravní prostředek. 2. V cenách nejsou obsaženy náklady na dopravu a skládkovné.</t>
  </si>
  <si>
    <t>864663836</t>
  </si>
  <si>
    <t>913</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</si>
  <si>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</si>
  <si>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</si>
  <si>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154211458</t>
  </si>
  <si>
    <t>914</t>
  </si>
  <si>
    <t>5914035020</t>
  </si>
  <si>
    <t>Zřízení otevřených odvodňovacích zařízení příkopové desky.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</si>
  <si>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493938195</t>
  </si>
  <si>
    <t>915</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</si>
  <si>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</si>
  <si>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</si>
  <si>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430054220</t>
  </si>
  <si>
    <t>916</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</si>
  <si>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</si>
  <si>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</si>
  <si>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1847203288</t>
  </si>
  <si>
    <t>917</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</si>
  <si>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</si>
  <si>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</si>
  <si>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600359242</t>
  </si>
  <si>
    <t>918</t>
  </si>
  <si>
    <t>5914035560</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</si>
  <si>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</si>
  <si>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909344283</t>
  </si>
  <si>
    <t>919</t>
  </si>
  <si>
    <t>5914040020</t>
  </si>
  <si>
    <t>Čištění krytých odvodňovacích zařízení ručně šachty trativodu. Poznámka: 1. V cenách jsou započteny náklady na pročištění nebo propláchnutí, odstranění usazenin a naložení výzisku na dopravní prostředek. 2. V cenách nejsou obsaženy náklady na dopravu výzisku a skládkovné.</t>
  </si>
  <si>
    <t>770425019</t>
  </si>
  <si>
    <t>920</t>
  </si>
  <si>
    <t>5914040040</t>
  </si>
  <si>
    <t>Čištění krytých odvodňovacích zařízení ručně svodné šachty. Poznámka: 1. V cenách jsou započteny náklady na pročištění nebo propláchnutí, odstranění usazenin a naložení výzisku na dopravní prostředek. 2. V cenách nejsou obsaženy náklady na dopravu výzisku a skládkovné.</t>
  </si>
  <si>
    <t>-1548219541</t>
  </si>
  <si>
    <t>921</t>
  </si>
  <si>
    <t>5914040110</t>
  </si>
  <si>
    <t>Čištění krytých odvodňovacích zařízení propláchnutím potrubí trativodu. Poznámka: 1. V cenách jsou započteny náklady na pročištění nebo propláchnutí, odstranění usazenin a naložení výzisku na dopravní prostředek. 2. V cenách nejsou obsaženy náklady na dopravu výzisku a skládkovné.</t>
  </si>
  <si>
    <t>-989112538</t>
  </si>
  <si>
    <t>922</t>
  </si>
  <si>
    <t>5914040130</t>
  </si>
  <si>
    <t>Čištění krytých odvodňovacích zařízení propláchnutím svodného potrubí. Poznámka: 1. V cenách jsou započteny náklady na pročištění nebo propláchnutí, odstranění usazenin a naložení výzisku na dopravní prostředek. 2. V cenách nejsou obsaženy náklady na dopravu výzisku a skládkovné.</t>
  </si>
  <si>
    <t>-91458126</t>
  </si>
  <si>
    <t>923</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</si>
  <si>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</si>
  <si>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</si>
  <si>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-228467800</t>
  </si>
  <si>
    <t>924</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</si>
  <si>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</si>
  <si>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</si>
  <si>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1205975735</t>
  </si>
  <si>
    <t>925</t>
  </si>
  <si>
    <t>5914055030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</si>
  <si>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</si>
  <si>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531481389</t>
  </si>
  <si>
    <t>926</t>
  </si>
  <si>
    <t>5914055050</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</si>
  <si>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</si>
  <si>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806865778</t>
  </si>
  <si>
    <t>927</t>
  </si>
  <si>
    <t>5914055060</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</si>
  <si>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</si>
  <si>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-82826916</t>
  </si>
  <si>
    <t>928</t>
  </si>
  <si>
    <t>5914075010</t>
  </si>
  <si>
    <t>Zřízení konstrukční vrstvy pražcového podloží bez geomateriálu tl. 0,15 m. Poznámka: 1. V cenách jsou započteny náklady na naložení výzisku na dopravní prostředek. 2. V cenách nejsou obsaženy náklady na dodávku materiálu a odtěžení zeminy.</t>
  </si>
  <si>
    <t>-493161789</t>
  </si>
  <si>
    <t>929</t>
  </si>
  <si>
    <t>5914075020</t>
  </si>
  <si>
    <t>Zřízení konstrukční vrstvy pražcového podloží bez geomateriálu tl. 0,30 m. Poznámka: 1. V cenách jsou započteny náklady na naložení výzisku na dopravní prostředek. 2. V cenách nejsou obsaženy náklady na dodávku materiálu a odtěžení zeminy.</t>
  </si>
  <si>
    <t>1554720938</t>
  </si>
  <si>
    <t>930</t>
  </si>
  <si>
    <t>5914075110</t>
  </si>
  <si>
    <t>Zřízení konstrukční vrstvy pražcového podloží včetně geotextilie tl. 0,15 m. Poznámka: 1. V cenách jsou započteny náklady na naložení výzisku na dopravní prostředek. 2. V cenách nejsou obsaženy náklady na dodávku materiálu a odtěžení zeminy.</t>
  </si>
  <si>
    <t>-1244609838</t>
  </si>
  <si>
    <t>931</t>
  </si>
  <si>
    <t>5914075120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</si>
  <si>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</si>
  <si>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-1675531083</t>
  </si>
  <si>
    <t>932</t>
  </si>
  <si>
    <t>5914075210</t>
  </si>
  <si>
    <t>Zřízení konstrukční vrstvy pražcového podloží včetně výztužného prvku tl. 0,15 m. Poznámka: 1. V cenách jsou započteny náklady na naložení výzisku na dopravní prostředek. 2. V cenách nejsou obsaženy náklady na dodávku materiálu a odtěžení zeminy.</t>
  </si>
  <si>
    <t>1760780059</t>
  </si>
  <si>
    <t>933</t>
  </si>
  <si>
    <t>5914075220</t>
  </si>
  <si>
    <t>Zřízení konstrukční vrstvy pražcového podloží včetně výztužného prvku tl. 0,30 m. Poznámka: 1. V cenách jsou započteny náklady na naložení výzisku na dopravní prostředek. 2. V cenách nejsou obsaženy náklady na dodávku materiálu a odtěžení zeminy.</t>
  </si>
  <si>
    <t>625629163</t>
  </si>
  <si>
    <t>934</t>
  </si>
  <si>
    <t>5914110110</t>
  </si>
  <si>
    <t>Oprava nástupiště z prefabrikátů tvárnice. Poznámka: 1. V cenách jsou započteny náklady na manipulaci a naložení výzisku kameniva na dopravní prostředek. 2. V cenách nejsou obsaženy náklady na dodávku materiálu.</t>
  </si>
  <si>
    <t>-1533813752</t>
  </si>
  <si>
    <t>935</t>
  </si>
  <si>
    <t>5914110120</t>
  </si>
  <si>
    <t>Oprava nástupiště z prefabrikátů obrubníku. Poznámka: 1. V cenách jsou započteny náklady na manipulaci a naložení výzisku kameniva na dopravní prostředek. 2. V cenách nejsou obsaženy náklady na dodávku materiálu.</t>
  </si>
  <si>
    <t>2059886633</t>
  </si>
  <si>
    <t>936</t>
  </si>
  <si>
    <t>5914110140</t>
  </si>
  <si>
    <t>Oprava nástupiště z prefabrikátů desky. Poznámka: 1. V cenách jsou započteny náklady na manipulaci a naložení výzisku kameniva na dopravní prostředek. 2. V cenách nejsou obsaženy náklady na dodávku materiálu.</t>
  </si>
  <si>
    <t>1058577768</t>
  </si>
  <si>
    <t>937</t>
  </si>
  <si>
    <t>5914110150</t>
  </si>
  <si>
    <t>Oprava nástupiště z prefabrikátů podložky Tischer. Poznámka: 1. V cenách jsou započteny náklady na manipulaci a naložení výzisku kameniva na dopravní prostředek. 2. V cenách nejsou obsaženy náklady na dodávku materiálu.</t>
  </si>
  <si>
    <t>985026703</t>
  </si>
  <si>
    <t>938</t>
  </si>
  <si>
    <t>5914110160</t>
  </si>
  <si>
    <t>Oprava nástupiště z prefabrikátů úložného bloku U65. Poznámka: 1. V cenách jsou započteny náklady na manipulaci a naložení výzisku kameniva na dopravní prostředek. 2. V cenách nejsou obsaženy náklady na dodávku materiálu.</t>
  </si>
  <si>
    <t>611679811</t>
  </si>
  <si>
    <t>939</t>
  </si>
  <si>
    <t>5914110170</t>
  </si>
  <si>
    <t>Oprava nástupiště z prefabrikátů úložného bloku U95. Poznámka: 1. V cenách jsou započteny náklady na manipulaci a naložení výzisku kameniva na dopravní prostředek. 2. V cenách nejsou obsaženy náklady na dodávku materiálu.</t>
  </si>
  <si>
    <t>-595605064</t>
  </si>
  <si>
    <t>940</t>
  </si>
  <si>
    <t>5914110180</t>
  </si>
  <si>
    <t>Oprava nástupiště z prefabrikátů schodu. Poznámka: 1. V cenách jsou započteny náklady na manipulaci a naložení výzisku kameniva na dopravní prostředek. 2. V cenách nejsou obsaženy náklady na dodávku materiálu.</t>
  </si>
  <si>
    <t>-437734352</t>
  </si>
  <si>
    <t>941</t>
  </si>
  <si>
    <t>5914115310</t>
  </si>
  <si>
    <t>Demontáž nástupištních desek Sudop K (KD,KS) 145. Poznámka: 1. V cenách jsou započteny náklady na snesení, uložení nebo naložení na dopravní prostředek a uložení na úložišti.</t>
  </si>
  <si>
    <t>1699812365</t>
  </si>
  <si>
    <t>942</t>
  </si>
  <si>
    <t>5914115330</t>
  </si>
  <si>
    <t>Demontáž nástupištních desek Sudop K (KD,KS) 150. Poznámka: 1. V cenách jsou započteny náklady na snesení, uložení nebo naložení na dopravní prostředek a uložení na úložišti.</t>
  </si>
  <si>
    <t>-2002012735</t>
  </si>
  <si>
    <t>943</t>
  </si>
  <si>
    <t>5914115340</t>
  </si>
  <si>
    <t>Demontáž nástupištních desek Sudop K 230. Poznámka: 1. V cenách jsou započteny náklady na snesení, uložení nebo naložení na dopravní prostředek a uložení na úložišti.</t>
  </si>
  <si>
    <t>2068497427</t>
  </si>
  <si>
    <t>944</t>
  </si>
  <si>
    <t>5914125010</t>
  </si>
  <si>
    <t>Montáž nástupištních desek Sudop K (KD,KS) 145. Poznámka: 1. V cenách jsou započteny náklady na manipulaci a montáž desek podle vzorového listu. 2. V cenách nejsou obsaženy náklady na dodávku materiálu.</t>
  </si>
  <si>
    <t>-323463667</t>
  </si>
  <si>
    <t>945</t>
  </si>
  <si>
    <t>5914125030</t>
  </si>
  <si>
    <t>Montáž nástupištních desek Sudop K (KD,KS) 150. Poznámka: 1. V cenách jsou započteny náklady na manipulaci a montáž desek podle vzorového listu. 2. V cenách nejsou obsaženy náklady na dodávku materiálu.</t>
  </si>
  <si>
    <t>-529853859</t>
  </si>
  <si>
    <t>946</t>
  </si>
  <si>
    <t>5914125040</t>
  </si>
  <si>
    <t>Montáž nástupištních desek Sudop K 230. Poznámka: 1. V cenách jsou započteny náklady na manipulaci a montáž desek podle vzorového listu. 2. V cenách nejsou obsaženy náklady na dodávku materiálu.</t>
  </si>
  <si>
    <t>-1998859444</t>
  </si>
  <si>
    <t>947</t>
  </si>
  <si>
    <t>5914130005</t>
  </si>
  <si>
    <t>Montáž nástupiště úrovňového sypaného v celé šíři. Poznámka: 1. V cenách jsou započteny náklady na úpravu terénu, montáž a zásyp podle vzorového listu. 2. V cenách nejsou obsaženy náklady na dodávku materiálu.</t>
  </si>
  <si>
    <t>66832802</t>
  </si>
  <si>
    <t>948</t>
  </si>
  <si>
    <t>5914130020</t>
  </si>
  <si>
    <t>Montáž nástupiště úrovňového hrana Tischer. Poznámka: 1. V cenách jsou započteny náklady na úpravu terénu, montáž a zásyp podle vzorového listu. 2. V cenách nejsou obsaženy náklady na dodávku materiálu.</t>
  </si>
  <si>
    <t>-1000199165</t>
  </si>
  <si>
    <t>949</t>
  </si>
  <si>
    <t>5914130030</t>
  </si>
  <si>
    <t>Montáž nástupiště úrovňového Tischer. Poznámka: 1. V cenách jsou započteny náklady na úpravu terénu, montáž a zásyp podle vzorového listu. 2. V cenách nejsou obsaženy náklady na dodávku materiálu.</t>
  </si>
  <si>
    <t>-1354929541</t>
  </si>
  <si>
    <t>950</t>
  </si>
  <si>
    <t>5914130050</t>
  </si>
  <si>
    <t>Montáž nástupiště úrovňového Sudop K (KD,KS) 145. Poznámka: 1. V cenách jsou započteny náklady na úpravu terénu, montáž a zásyp podle vzorového listu. 2. V cenách nejsou obsaženy náklady na dodávku materiálu.</t>
  </si>
  <si>
    <t>-145829917</t>
  </si>
  <si>
    <t>951</t>
  </si>
  <si>
    <t>5914130070</t>
  </si>
  <si>
    <t>Montáž nástupiště úrovňového Sudop K (KD,KS) 150. Poznámka: 1. V cenách jsou započteny náklady na úpravu terénu, montáž a zásyp podle vzorového listu. 2. V cenách nejsou obsaženy náklady na dodávku materiálu.</t>
  </si>
  <si>
    <t>1723896885</t>
  </si>
  <si>
    <t>952</t>
  </si>
  <si>
    <t>5914130080</t>
  </si>
  <si>
    <t>Montáž nástupiště úrovňového Sudop K 230. Poznámka: 1. V cenách jsou započteny náklady na úpravu terénu, montáž a zásyp podle vzorového listu. 2. V cenách nejsou obsaženy náklady na dodávku materiálu.</t>
  </si>
  <si>
    <t>1409388689</t>
  </si>
  <si>
    <t>953</t>
  </si>
  <si>
    <t>5914145010</t>
  </si>
  <si>
    <t>Demontáž zarážedla zemního. Poznámka: 1. V cenách jsou započteny náklady na vybourání, odstranění a naložení výzisku na dopravní prostředek.</t>
  </si>
  <si>
    <t>994368650</t>
  </si>
  <si>
    <t>954</t>
  </si>
  <si>
    <t>5914145020</t>
  </si>
  <si>
    <t>Demontáž zarážedla kolejnicového. Poznámka: 1. V cenách jsou započteny náklady na vybourání, odstranění a naložení výzisku na dopravní prostředek.</t>
  </si>
  <si>
    <t>-1042073665</t>
  </si>
  <si>
    <t>955</t>
  </si>
  <si>
    <t>5914145030</t>
  </si>
  <si>
    <t>Demontáž zarážedla betonového typu "Sudop". Poznámka: 1. V cenách jsou započteny náklady na vybourání, odstranění a naložení výzisku na dopravní prostředek.</t>
  </si>
  <si>
    <t>114753568</t>
  </si>
  <si>
    <t>956</t>
  </si>
  <si>
    <t>5914152010</t>
  </si>
  <si>
    <t>Zřízení zarážedla zemního. Poznámka: 1. V cenách jsou započteny náklady na zřízení podle vzorového listu. 2. V cenách nejsou obsaženy náklady na dodávku materiálu.</t>
  </si>
  <si>
    <t>-725099429</t>
  </si>
  <si>
    <t>957</t>
  </si>
  <si>
    <t>5914152020</t>
  </si>
  <si>
    <t>Zřízení zarážedla kolejnicového. Poznámka: 1. V cenách jsou započteny náklady na zřízení podle vzorového listu. 2. V cenách nejsou obsaženy náklady na dodávku materiálu.</t>
  </si>
  <si>
    <t>-1628035246</t>
  </si>
  <si>
    <t>958</t>
  </si>
  <si>
    <t>5914152030</t>
  </si>
  <si>
    <t>Zřízení zarážedla betonového typu "Sudop". Poznámka: 1. V cenách jsou započteny náklady na zřízení podle vzorového listu. 2. V cenách nejsou obsaženy náklady na dodávku materiálu.</t>
  </si>
  <si>
    <t>690969473</t>
  </si>
  <si>
    <t>959</t>
  </si>
  <si>
    <t>5914155020</t>
  </si>
  <si>
    <t>Oprava rampy spárování jakéhokoli zdiva. Poznámka: 1. V cenách jsou započteny náklady na opravu, naložení výzisku na dopravní prostředek a uložení na úložišti. 2. V cenách nejsou obsaženy náklady na dodávku materiálu.</t>
  </si>
  <si>
    <t>-94814232</t>
  </si>
  <si>
    <t>960</t>
  </si>
  <si>
    <t>5914155040</t>
  </si>
  <si>
    <t>Oprava rampy upevnění ochranného úhelníku. Poznámka: 1. V cenách jsou započteny náklady na opravu, naložení výzisku na dopravní prostředek a uložení na úložišti. 2. V cenách nejsou obsaženy náklady na dodávku materiálu.</t>
  </si>
  <si>
    <t>1847237186</t>
  </si>
  <si>
    <t>961</t>
  </si>
  <si>
    <t>5915005010</t>
  </si>
  <si>
    <t>Hloubení rýh nebo jam ručně na železničním spodku v hornině třídy těžitelnosti I skupiny 1. Poznámka: 1. V cenách jsou započteny náklady na hloubení a uložení výzisku na terén nebo naložení na dopravní prostředek a uložení na úložišti.</t>
  </si>
  <si>
    <t>-887132916</t>
  </si>
  <si>
    <t>962</t>
  </si>
  <si>
    <t>5915005020</t>
  </si>
  <si>
    <t>Hloubení rýh nebo jam ručně na železničním spodku v hornině třídy těžitelnosti I skupiny 2. Poznámka: 1. V cenách jsou započteny náklady na hloubení a uložení výzisku na terén nebo naložení na dopravní prostředek a uložení na úložišti.</t>
  </si>
  <si>
    <t>-1942421662</t>
  </si>
  <si>
    <t>963</t>
  </si>
  <si>
    <t>5915005030</t>
  </si>
  <si>
    <t>Hloubení rýh nebo jam ručně na železničním spodku v hornině třídy těžitelnosti I skupiny 3. Poznámka: 1. V cenách jsou započteny náklady na hloubení a uložení výzisku na terén nebo naložení na dopravní prostředek a uložení na úložišti.</t>
  </si>
  <si>
    <t>269604680</t>
  </si>
  <si>
    <t>964</t>
  </si>
  <si>
    <t>5915005040</t>
  </si>
  <si>
    <t>Hloubení rýh nebo jam ručně na železničním spodku v hornině třídy těžitelnosti II skupiny 4. Poznámka: 1. V cenách jsou započteny náklady na hloubení a uložení výzisku na terén nebo naložení na dopravní prostředek a uložení na úložišti.</t>
  </si>
  <si>
    <t>-105107244</t>
  </si>
  <si>
    <t>965</t>
  </si>
  <si>
    <t>5915007010</t>
  </si>
  <si>
    <t>Zásyp jam nebo rýh sypaninou na železničním spodku bez zhutnění. Poznámka: 1. Ceny zásypu jam a rýh se zhutněním jsou určeny pro jakoukoliv míru zhutnění.</t>
  </si>
  <si>
    <t>1766406178</t>
  </si>
  <si>
    <t>966</t>
  </si>
  <si>
    <t>5915007020</t>
  </si>
  <si>
    <t>Zásyp jam nebo rýh sypaninou na železničním spodku se zhutněním. Poznámka: 1. Ceny zásypu jam a rýh se zhutněním jsou určeny pro jakoukoliv míru zhutnění.</t>
  </si>
  <si>
    <t>-1718598262</t>
  </si>
  <si>
    <t>967</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</si>
  <si>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</si>
  <si>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</si>
  <si>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-1162559922</t>
  </si>
  <si>
    <t>968</t>
  </si>
  <si>
    <t>5915010020</t>
  </si>
  <si>
    <t>Těžení zeminy nebo horniny železničního spodku v hornině třídy těžitelnosti I skupiny 2. Poznámka: 1. V cenách jsou započteny náklady na těžení a uložení výzisku na terén nebo naložení na dopravní prostředek a uložení na úložišti.</t>
  </si>
  <si>
    <t>-1181925897</t>
  </si>
  <si>
    <t>969</t>
  </si>
  <si>
    <t>5915010030</t>
  </si>
  <si>
    <t>Těžení zeminy nebo horniny železničního spodku v hornině třídy těžitelnosti I skupiny 3. Poznámka: 1. V cenách jsou započteny náklady na těžení a uložení výzisku na terén nebo naložení na dopravní prostředek a uložení na úložišti.</t>
  </si>
  <si>
    <t>473008523</t>
  </si>
  <si>
    <t>970</t>
  </si>
  <si>
    <t>5915010040</t>
  </si>
  <si>
    <t>Těžení zeminy nebo horniny železničního spodku v hornině třídy těžitelnosti II skupiny 4. Poznámka: 1. V cenách jsou započteny náklady na těžení a uložení výzisku na terén nebo naložení na dopravní prostředek a uložení na úložišti.</t>
  </si>
  <si>
    <t>-1434839369</t>
  </si>
  <si>
    <t>971</t>
  </si>
  <si>
    <t>5915015010</t>
  </si>
  <si>
    <t>Svahování zemního tělesa železničního spodku v náspu. Poznámka: 1. V cenách jsou započteny náklady na svahování železničního tělesa a uložení výzisku na terén nebo naložení na dopravní prostředek.</t>
  </si>
  <si>
    <t>-294401874</t>
  </si>
  <si>
    <t>972</t>
  </si>
  <si>
    <t>5915015020</t>
  </si>
  <si>
    <t>Svahování zemního tělesa železničního spodku v zářezu. Poznámka: 1. V cenách jsou započteny náklady na svahování železničního tělesa a uložení výzisku na terén nebo naložení na dopravní prostředek.</t>
  </si>
  <si>
    <t>-77074648</t>
  </si>
  <si>
    <t>973</t>
  </si>
  <si>
    <t>5915020010</t>
  </si>
  <si>
    <t>Povrchová úprava plochy železničního spodku. Poznámka: 1. V cenách jsou započteny náklady na urovnání a úpravu ploch nebo skládek výzisku kameniva a zeminy s jejich případnou rekultivací.</t>
  </si>
  <si>
    <t>1659315012</t>
  </si>
  <si>
    <t>974</t>
  </si>
  <si>
    <t>5915025010</t>
  </si>
  <si>
    <t>Úprava vrstvy KL po snesení kolejového roštu koleje nebo výhybky. Poznámka: 1. V cenách jsou započteny náklady na rozhrnutí a urovnání KL a terénu z důvodu rušení trati.</t>
  </si>
  <si>
    <t>1149021048</t>
  </si>
  <si>
    <t>975</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</si>
  <si>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</si>
  <si>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</si>
  <si>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-1129790677</t>
  </si>
  <si>
    <t>976</t>
  </si>
  <si>
    <t>5916010010</t>
  </si>
  <si>
    <t>Odstranění sprejových nápisů (graffiti) ze zařízení ŽDC. Poznámka: 1. V cenách jsou započteny náklady na čisticí prostředky.</t>
  </si>
  <si>
    <t>1312562025</t>
  </si>
  <si>
    <t>977</t>
  </si>
  <si>
    <t>5917005010</t>
  </si>
  <si>
    <t>Protihluková stěna dřevěná výměna dílu. Poznámka: 1. V cenách jsou započteny náklady na výměnu, demontáž nebo montáž a na naložení výzisku na dopravní prostředek. 2. V cenách nejsou obsaženy náklady na dodávku materiálu, dopravu výzisku a skládkovné.</t>
  </si>
  <si>
    <t>-335986601</t>
  </si>
  <si>
    <t>978</t>
  </si>
  <si>
    <t>5917005040</t>
  </si>
  <si>
    <t>Protihluková stěna dřevěná výměna těsnění. Poznámka: 1. V cenách jsou započteny náklady na výměnu, demontáž nebo montáž a na naložení výzisku na dopravní prostředek. 2. V cenách nejsou obsaženy náklady na dodávku materiálu, dopravu výzisku a skládkovné.</t>
  </si>
  <si>
    <t>1243729415</t>
  </si>
  <si>
    <t>979</t>
  </si>
  <si>
    <t>5917010010</t>
  </si>
  <si>
    <t>Protihluková stěna betonová výměna dílu. Poznámka: 1. V cenách jsou započteny náklady na naložení odpadu na dopravní prostředek. 2. V cenách nejsou obsaženy náklady na dodávku materiálu, dopravu výzisku a skládkovné.</t>
  </si>
  <si>
    <t>1688505576</t>
  </si>
  <si>
    <t>980</t>
  </si>
  <si>
    <t>5917010020</t>
  </si>
  <si>
    <t>Protihluková stěna betonová výměna těsnění. Poznámka: 1. V cenách jsou započteny náklady na naložení odpadu na dopravní prostředek. 2. V cenách nejsou obsaženy náklady na dodávku materiálu, dopravu výzisku a skládkovné.</t>
  </si>
  <si>
    <t>594437554</t>
  </si>
  <si>
    <t>981</t>
  </si>
  <si>
    <t>5917020010</t>
  </si>
  <si>
    <t>Průhledné části stěny výměna dílu ze skla. Poznámka: 1. V cenách jsou započteny náklady na naložení odpadu na dopravní prostředek. 2. V cenách nejsou obsaženy náklady na dodávku materiálu, dopravu výzisku a skládkovné.</t>
  </si>
  <si>
    <t>-2041526587</t>
  </si>
  <si>
    <t>982</t>
  </si>
  <si>
    <t>5917020020</t>
  </si>
  <si>
    <t>Průhledné části stěny výměna dílu z plexiskla. Poznámka: 1. V cenách jsou započteny náklady na naložení odpadu na dopravní prostředek. 2. V cenách nejsou obsaženy náklady na dodávku materiálu, dopravu výzisku a skládkovné.</t>
  </si>
  <si>
    <t>-1117909248</t>
  </si>
  <si>
    <t>983</t>
  </si>
  <si>
    <t>5917020030</t>
  </si>
  <si>
    <t>Průhledné části stěny výměna těsnění. Poznámka: 1. V cenách jsou započteny náklady na naložení odpadu na dopravní prostředek. 2. V cenách nejsou obsaženy náklady na dodávku materiálu, dopravu výzisku a skládkovné.</t>
  </si>
  <si>
    <t>1091073684</t>
  </si>
  <si>
    <t>984</t>
  </si>
  <si>
    <t>5917025110</t>
  </si>
  <si>
    <t>Absorbér hluku demontáž odlepením. Poznámka: 1. V cenách jsou započteny náklady na oboustranné osazení a naložení odpadu na dopravní prostředek. 2. V cenách nejsou obsaženy náklady na dodávku materiálu.</t>
  </si>
  <si>
    <t>397763500</t>
  </si>
  <si>
    <t>985</t>
  </si>
  <si>
    <t>5917025120</t>
  </si>
  <si>
    <t>Absorbér hluku demontáž odstraněním spon. Poznámka: 1. V cenách jsou započteny náklady na oboustranné osazení a naložení odpadu na dopravní prostředek. 2. V cenách nejsou obsaženy náklady na dodávku materiálu.</t>
  </si>
  <si>
    <t>1519896479</t>
  </si>
  <si>
    <t>986</t>
  </si>
  <si>
    <t>5917025210</t>
  </si>
  <si>
    <t>Absorbér hluku montáž lepením. Poznámka: 1. V cenách jsou započteny náklady na oboustranné osazení a naložení odpadu na dopravní prostředek. 2. V cenách nejsou obsaženy náklady na dodávku materiálu.</t>
  </si>
  <si>
    <t>-701746878</t>
  </si>
  <si>
    <t>987</t>
  </si>
  <si>
    <t>5917025220</t>
  </si>
  <si>
    <t>Absorbér hluku montáž sponami. Poznámka: 1. V cenách jsou započteny náklady na oboustranné osazení a naložení odpadu na dopravní prostředek. 2. V cenách nejsou obsaženy náklady na dodávku materiálu.</t>
  </si>
  <si>
    <t>99828103</t>
  </si>
  <si>
    <t>988</t>
  </si>
  <si>
    <t>5917060020</t>
  </si>
  <si>
    <t>Sorpční textilie pro zachycení úkapů v koleji demontáž-vyjmutí. Poznámka: 1. V cenách jsou započteny náklady na manipulaci a naložení výzisku na dopravní prostředek. 2. V cenách nejsou obsaženy náklady na dodávku materiálu, dopravu a skládkovné.</t>
  </si>
  <si>
    <t>-64931198</t>
  </si>
  <si>
    <t>989</t>
  </si>
  <si>
    <t>5917060030</t>
  </si>
  <si>
    <t>Sorpční textilie pro zachycení úkapů v koleji montáž-vložení. Poznámka: 1. V cenách jsou započteny náklady na manipulaci a naložení výzisku na dopravní prostředek. 2. V cenách nejsou obsaženy náklady na dodávku materiálu, dopravu a skládkovné.</t>
  </si>
  <si>
    <t>-251139711</t>
  </si>
  <si>
    <t>990</t>
  </si>
  <si>
    <t>5918001010</t>
  </si>
  <si>
    <t>Ostatní práce při údržbě výkony prováděné pomocí mechanizace - rypadlem. Poznámka: 1. Cena je určena pro provedení prací, které nejsou součástí tohoto sborníku.</t>
  </si>
  <si>
    <t>54801683</t>
  </si>
  <si>
    <t>991</t>
  </si>
  <si>
    <t>5999005010</t>
  </si>
  <si>
    <t>Třídění spojovacích a upevňovacích součástí. Poznámka: 1. V cenách jsou započteny náklady na manipulaci, vytřídění a uložení materiálu na úložiště nebo do skladu.</t>
  </si>
  <si>
    <t>1657761177</t>
  </si>
  <si>
    <t>992</t>
  </si>
  <si>
    <t>5999005020</t>
  </si>
  <si>
    <t>Třídění pražců a kolejnicových podpor. Poznámka: 1. V cenách jsou započteny náklady na manipulaci, vytřídění a uložení materiálu na úložiště nebo do skladu.</t>
  </si>
  <si>
    <t>-337534261</t>
  </si>
  <si>
    <t>993</t>
  </si>
  <si>
    <t>5999005030</t>
  </si>
  <si>
    <t>Třídění kolejnic. Poznámka: 1. V cenách jsou započteny náklady na manipulaci, vytřídění a uložení materiálu na úložiště nebo do skladu.</t>
  </si>
  <si>
    <t>567953941</t>
  </si>
  <si>
    <t>994</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</si>
  <si>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</si>
  <si>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</si>
  <si>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1626553654</t>
  </si>
  <si>
    <t>995</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</si>
  <si>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</si>
  <si>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</si>
  <si>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-1571522989</t>
  </si>
  <si>
    <t>996</t>
  </si>
  <si>
    <t>5999010030</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</si>
  <si>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</si>
  <si>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-989473727</t>
  </si>
  <si>
    <t>997</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</si>
  <si>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</si>
  <si>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</si>
  <si>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2047911743</t>
  </si>
  <si>
    <t>998</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</si>
  <si>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</si>
  <si>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</si>
  <si>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1411277455</t>
  </si>
  <si>
    <t>999</t>
  </si>
  <si>
    <t>5999015030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</si>
  <si>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</si>
  <si>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831162689</t>
  </si>
  <si>
    <t>01.2 - Překážky pro práci v koleji</t>
  </si>
  <si>
    <t>OST - Ostatní</t>
  </si>
  <si>
    <t>OST</t>
  </si>
  <si>
    <t>Ostatní</t>
  </si>
  <si>
    <t>7493351095</t>
  </si>
  <si>
    <t>Montáž elektrického ohřevu výhybek (EOV) topné tyče s pérovými příchytkami</t>
  </si>
  <si>
    <t>512532957</t>
  </si>
  <si>
    <t>7493351100</t>
  </si>
  <si>
    <t>Montáž elektrického ohřevu výhybek (EOV) topné tyče v místě závěru výhybky</t>
  </si>
  <si>
    <t>83066840</t>
  </si>
  <si>
    <t>7493351105</t>
  </si>
  <si>
    <t>Montáž elektrického ohřevu výhybek (EOV) topné tyče topné desky v prostoru závěru výhybky</t>
  </si>
  <si>
    <t>1126858597</t>
  </si>
  <si>
    <t>7493371045</t>
  </si>
  <si>
    <t>Demontáže zařízení na elektrickém ohřevu výhybek topné tyče výhybek a PHS s pérovými příchytkami</t>
  </si>
  <si>
    <t>2081532440</t>
  </si>
  <si>
    <t>7493371050</t>
  </si>
  <si>
    <t>Demontáže zařízení na elektrickém ohřevu výhybek topné tyče v místě závěru výhybky</t>
  </si>
  <si>
    <t>-1769435760</t>
  </si>
  <si>
    <t>7493371055</t>
  </si>
  <si>
    <t>Demontáže zařízení na elektrickém ohřevu výhybek topné desky v prostoru závěru výhybky</t>
  </si>
  <si>
    <t>23111562</t>
  </si>
  <si>
    <t>7497351560</t>
  </si>
  <si>
    <t>Montáž přímého ukolejnění na elektrizovaných tratích nebo v kolejových obvodech</t>
  </si>
  <si>
    <t>-1586054320</t>
  </si>
  <si>
    <t>7497351575</t>
  </si>
  <si>
    <t>Montáž přímého ukolejnění svorka se šroubem pro ukolejnění</t>
  </si>
  <si>
    <t>582841925</t>
  </si>
  <si>
    <t>7497371630</t>
  </si>
  <si>
    <t>Demontáže zařízení trakčního vedení svodu propojení nebo ukolejnění na elektrizovaných tratích nebo v kolejových obvodech - demontáž stávajícího zařízení se všemi pomocnými doplňujícími úpravami</t>
  </si>
  <si>
    <t>-206629312</t>
  </si>
  <si>
    <t>7592005070</t>
  </si>
  <si>
    <t>Montáž počítacího bodu počítače náprav PZN 1 - uložení a připevnění na určené místo, seřízení polohy, přezkoušení</t>
  </si>
  <si>
    <t>1425943173</t>
  </si>
  <si>
    <t>7592005074</t>
  </si>
  <si>
    <t>Montáž počítacího bodu počítače náprav SIEMENS - uložení a připevnění na určené místo, seřízení polohy, přezkoušení</t>
  </si>
  <si>
    <t>-1217109313</t>
  </si>
  <si>
    <t>7592005076</t>
  </si>
  <si>
    <t>Montáž počítacího bodu počítače náprav ALCATEL SK30 - uložení a připevnění na určené místo, seřízení polohy, přezkoušení</t>
  </si>
  <si>
    <t>-1853496908</t>
  </si>
  <si>
    <t>7592005120</t>
  </si>
  <si>
    <t>Montáž informačního bodu MIB 6 - uložení a připevnění na určené místo, seřízení, přezkoušení</t>
  </si>
  <si>
    <t>-327101270</t>
  </si>
  <si>
    <t>7592005160</t>
  </si>
  <si>
    <t>Montáž balízy na pražec pomocí pásky</t>
  </si>
  <si>
    <t>-1173243045</t>
  </si>
  <si>
    <t>7592005162</t>
  </si>
  <si>
    <t>Montáž balízy do kolejiště pomocí systému Vortok</t>
  </si>
  <si>
    <t>2057596247</t>
  </si>
  <si>
    <t>7592007070</t>
  </si>
  <si>
    <t>Demontáž počítacího bodu počítače náprav PZN 1</t>
  </si>
  <si>
    <t>-1296042373</t>
  </si>
  <si>
    <t>7592007072</t>
  </si>
  <si>
    <t>Demontáž počítacího bodu počítače náprav SEL</t>
  </si>
  <si>
    <t>352461842</t>
  </si>
  <si>
    <t>7592007074</t>
  </si>
  <si>
    <t>Demontáž počítacího bodu počítače náprav SIEMENS</t>
  </si>
  <si>
    <t>295664776</t>
  </si>
  <si>
    <t>7592007076</t>
  </si>
  <si>
    <t>Demontáž počítacího bodu počítače náprav ALCATEL SK30</t>
  </si>
  <si>
    <t>1367648874</t>
  </si>
  <si>
    <t>7592007120</t>
  </si>
  <si>
    <t>Demontáž informačního bodu MIB 6</t>
  </si>
  <si>
    <t>783419061</t>
  </si>
  <si>
    <t>7592007160</t>
  </si>
  <si>
    <t>Demontáž balízy upevněné na pražec pomocí pásky</t>
  </si>
  <si>
    <t>-510335602</t>
  </si>
  <si>
    <t>7592007162</t>
  </si>
  <si>
    <t>Demontáž balízy upevněné pomocí systému Vortok</t>
  </si>
  <si>
    <t>1574710645</t>
  </si>
  <si>
    <t>7594105010</t>
  </si>
  <si>
    <t>Odpojení a zpětné připojení lan propojovacích jednoho stykového transformátoru - včetně odpojení a připevnění lanového propojení na pražce nebo montážní trámky</t>
  </si>
  <si>
    <t>196639632</t>
  </si>
  <si>
    <t>7594105012</t>
  </si>
  <si>
    <t>Odpojení a zpětné připojení lan ke stojánku KSL - včetně odpojení a připevnění lanového propojení na pražce nebo montážní trámky</t>
  </si>
  <si>
    <t>-2133999008</t>
  </si>
  <si>
    <t>7594105014</t>
  </si>
  <si>
    <t>Odpojení a zpětné připojení lan ke stojánku KSLP - včetně odpojení a připevnění lanového propojení na pražce nebo montážní trámky</t>
  </si>
  <si>
    <t>619269123</t>
  </si>
  <si>
    <t>7596205010</t>
  </si>
  <si>
    <t>Montáž indikátoru horkoběžnosti</t>
  </si>
  <si>
    <t>1861164656</t>
  </si>
  <si>
    <t>7596205020</t>
  </si>
  <si>
    <t>Montáž snímače horkých kol</t>
  </si>
  <si>
    <t>598447405</t>
  </si>
  <si>
    <t>7596205030</t>
  </si>
  <si>
    <t>Montáž vyhodnocovací části</t>
  </si>
  <si>
    <t>1596920236</t>
  </si>
  <si>
    <t>7596205040</t>
  </si>
  <si>
    <t>Montáž indikátoru plochých kol</t>
  </si>
  <si>
    <t>-1328868979</t>
  </si>
  <si>
    <t>7596205042</t>
  </si>
  <si>
    <t>Montáž snímače indikátoru plochých kol</t>
  </si>
  <si>
    <t>686478192</t>
  </si>
  <si>
    <t>7596205050</t>
  </si>
  <si>
    <t>Montáž kolejnicového doteku COK/HS</t>
  </si>
  <si>
    <t>-1589250658</t>
  </si>
  <si>
    <t>7596207010</t>
  </si>
  <si>
    <t>Demontáž indikátoru horkoběžnosti</t>
  </si>
  <si>
    <t>-1919333079</t>
  </si>
  <si>
    <t>7596207020</t>
  </si>
  <si>
    <t>Demontáž snímače horkých kol</t>
  </si>
  <si>
    <t>1029076423</t>
  </si>
  <si>
    <t>7596207030</t>
  </si>
  <si>
    <t>Demontáž vyhodnocovací části</t>
  </si>
  <si>
    <t>-1867532599</t>
  </si>
  <si>
    <t>7596207040</t>
  </si>
  <si>
    <t>Demontáž indikátoru plochých kol</t>
  </si>
  <si>
    <t>1624492281</t>
  </si>
  <si>
    <t>7596207042</t>
  </si>
  <si>
    <t>Demontáž snímače indikátoru plochých kol</t>
  </si>
  <si>
    <t>127458283</t>
  </si>
  <si>
    <t>7596207050</t>
  </si>
  <si>
    <t>Demontáž kolejnicového doteku COK/HS</t>
  </si>
  <si>
    <t>-831617497</t>
  </si>
  <si>
    <t>01.3 - Materiál železničního svršku a spodku</t>
  </si>
  <si>
    <t>M</t>
  </si>
  <si>
    <t>5955101000</t>
  </si>
  <si>
    <t>Kamenivo drcené štěrk frakce 31,5/63 třídy BI</t>
  </si>
  <si>
    <t>-1939080470</t>
  </si>
  <si>
    <t>5955101005</t>
  </si>
  <si>
    <t>Kamenivo drcené štěrk frakce 31,5/63 třídy min. BII</t>
  </si>
  <si>
    <t>-856109507</t>
  </si>
  <si>
    <t>5955101012</t>
  </si>
  <si>
    <t>Kamenivo drcené štěrk frakce 16/32</t>
  </si>
  <si>
    <t>-76883236</t>
  </si>
  <si>
    <t>5955101013</t>
  </si>
  <si>
    <t>Kamenivo drcené štěrkodrť frakce 0/4</t>
  </si>
  <si>
    <t>1548354683</t>
  </si>
  <si>
    <t>5955101014</t>
  </si>
  <si>
    <t>Kamenivo drcené štěrkodrť frakce 0/8</t>
  </si>
  <si>
    <t>-30397536</t>
  </si>
  <si>
    <t>5955101020</t>
  </si>
  <si>
    <t>Kamenivo drcené štěrkodrť frakce 0/32</t>
  </si>
  <si>
    <t>-1272083946</t>
  </si>
  <si>
    <t>5955101025</t>
  </si>
  <si>
    <t>Kamenivo drcené drť frakce 4/8</t>
  </si>
  <si>
    <t>-1090908852</t>
  </si>
  <si>
    <t>5955101030</t>
  </si>
  <si>
    <t>Kamenivo drcené drť frakce 8/16</t>
  </si>
  <si>
    <t>1508068056</t>
  </si>
  <si>
    <t>5955101045</t>
  </si>
  <si>
    <t>Lomový kámen tříděný pro rovnaniny</t>
  </si>
  <si>
    <t>1384917472</t>
  </si>
  <si>
    <t>5955101050</t>
  </si>
  <si>
    <t>Lomový kámen netříděný pro zásypy</t>
  </si>
  <si>
    <t>539781741</t>
  </si>
  <si>
    <t>5956101000</t>
  </si>
  <si>
    <t>Pražec dřevěný příčný nevystrojený dub 2600x260x160 mm</t>
  </si>
  <si>
    <t>820235252</t>
  </si>
  <si>
    <t>5956101005</t>
  </si>
  <si>
    <t>Pražec dřevěný příčný nevystrojený dub 2600x260x150 mm</t>
  </si>
  <si>
    <t>-569122663</t>
  </si>
  <si>
    <t>5956119020</t>
  </si>
  <si>
    <t>Pražec dřevěný výhybkový dub skupina 3 2600x260x160</t>
  </si>
  <si>
    <t>1040515131</t>
  </si>
  <si>
    <t>5956119025</t>
  </si>
  <si>
    <t>Pražec dřevěný výhybkový dub skupina 3 2700x260x160</t>
  </si>
  <si>
    <t>1111484215</t>
  </si>
  <si>
    <t>5956119030</t>
  </si>
  <si>
    <t>Pražec dřevěný výhybkový dub skupina 3 2800x260x160</t>
  </si>
  <si>
    <t>-1333557899</t>
  </si>
  <si>
    <t>5956119035</t>
  </si>
  <si>
    <t>Pražec dřevěný výhybkový dub skupina 3 2900x260x160</t>
  </si>
  <si>
    <t>1968988461</t>
  </si>
  <si>
    <t>5956119040</t>
  </si>
  <si>
    <t>Pražec dřevěný výhybkový dub skupina 3 3000x260x160</t>
  </si>
  <si>
    <t>-2121642197</t>
  </si>
  <si>
    <t>5956119045</t>
  </si>
  <si>
    <t>Pražec dřevěný výhybkový dub skupina 3 3100x260x160</t>
  </si>
  <si>
    <t>1135891582</t>
  </si>
  <si>
    <t>5956119050</t>
  </si>
  <si>
    <t>Pražec dřevěný výhybkový dub skupina 3 3200x260x160</t>
  </si>
  <si>
    <t>739370336</t>
  </si>
  <si>
    <t>5956119055</t>
  </si>
  <si>
    <t>Pražec dřevěný výhybkový dub skupina 3 3300x260x160</t>
  </si>
  <si>
    <t>1179312278</t>
  </si>
  <si>
    <t>5956119060</t>
  </si>
  <si>
    <t>Pražec dřevěný výhybkový dub skupina 3 3400x260x160</t>
  </si>
  <si>
    <t>316172130</t>
  </si>
  <si>
    <t>5956119065</t>
  </si>
  <si>
    <t>Pražec dřevěný výhybkový dub skupina 3 3500x260x160</t>
  </si>
  <si>
    <t>-1544047851</t>
  </si>
  <si>
    <t>5956119070</t>
  </si>
  <si>
    <t>Pražec dřevěný výhybkový dub skupina 3 3600x260x160</t>
  </si>
  <si>
    <t>-2062822883</t>
  </si>
  <si>
    <t>5956119075</t>
  </si>
  <si>
    <t>Pražec dřevěný výhybkový dub skupina 3 3700x260x160</t>
  </si>
  <si>
    <t>-1903192053</t>
  </si>
  <si>
    <t>5956119080</t>
  </si>
  <si>
    <t>Pražec dřevěný výhybkový dub skupina 3 3800x260x160</t>
  </si>
  <si>
    <t>-49078336</t>
  </si>
  <si>
    <t>5956119085</t>
  </si>
  <si>
    <t>Pražec dřevěný výhybkový dub skupina 3 3900x260x160</t>
  </si>
  <si>
    <t>-215539137</t>
  </si>
  <si>
    <t>5956119090</t>
  </si>
  <si>
    <t>Pražec dřevěný výhybkový dub skupina 3 4000x260x160</t>
  </si>
  <si>
    <t>1637205931</t>
  </si>
  <si>
    <t>5956119095</t>
  </si>
  <si>
    <t>Pražec dřevěný výhybkový dub skupina 3 4100x260x160</t>
  </si>
  <si>
    <t>-2090146375</t>
  </si>
  <si>
    <t>5956119100</t>
  </si>
  <si>
    <t>Pražec dřevěný výhybkový dub skupina 3 4200x260x160</t>
  </si>
  <si>
    <t>342107857</t>
  </si>
  <si>
    <t>5956119105</t>
  </si>
  <si>
    <t>Pražec dřevěný výhybkový dub skupina 3 4300x260x160</t>
  </si>
  <si>
    <t>2061766050</t>
  </si>
  <si>
    <t>5956119110</t>
  </si>
  <si>
    <t>Pražec dřevěný výhybkový dub skupina 3 4400x260x160</t>
  </si>
  <si>
    <t>756076426</t>
  </si>
  <si>
    <t>5956119115</t>
  </si>
  <si>
    <t>Pražec dřevěný výhybkový dub skupina 3 4500x260x160</t>
  </si>
  <si>
    <t>-568581848</t>
  </si>
  <si>
    <t>5956119120</t>
  </si>
  <si>
    <t>Pražec dřevěný výhybkový dub skupina 3 4600x260x160</t>
  </si>
  <si>
    <t>-141515769</t>
  </si>
  <si>
    <t>5956119125</t>
  </si>
  <si>
    <t>Pražec dřevěný výhybkový dub skupina 3 4700x260x160</t>
  </si>
  <si>
    <t>-1092382004</t>
  </si>
  <si>
    <t>5956119130</t>
  </si>
  <si>
    <t>Pražec dřevěný výhybkový dub skupina 3 4800x260x160</t>
  </si>
  <si>
    <t>-748196136</t>
  </si>
  <si>
    <t>5956119135</t>
  </si>
  <si>
    <t>Pražec dřevěný výhybkový dub skupina 3 4900x260x160</t>
  </si>
  <si>
    <t>-2919341</t>
  </si>
  <si>
    <t>5956119140</t>
  </si>
  <si>
    <t>Pražec dřevěný výhybkový dub skupina 3 5000x260x160</t>
  </si>
  <si>
    <t>-1560838251</t>
  </si>
  <si>
    <t>5956122020</t>
  </si>
  <si>
    <t>Pražec dřevěný výhybkový dub skupina 4 2600x260x150</t>
  </si>
  <si>
    <t>-2085492468</t>
  </si>
  <si>
    <t>5956122025</t>
  </si>
  <si>
    <t>Pražec dřevěný výhybkový dub skupina 4 2700x260x150</t>
  </si>
  <si>
    <t>502409716</t>
  </si>
  <si>
    <t>5956122030</t>
  </si>
  <si>
    <t>Pražec dřevěný výhybkový dub skupina 4 2800x260x150</t>
  </si>
  <si>
    <t>1849164719</t>
  </si>
  <si>
    <t>5956122035</t>
  </si>
  <si>
    <t>Pražec dřevěný výhybkový dub skupina 4 2900x260x150</t>
  </si>
  <si>
    <t>322065099</t>
  </si>
  <si>
    <t>5956122040</t>
  </si>
  <si>
    <t>Pražec dřevěný výhybkový dub skupina 4 3000x260x150</t>
  </si>
  <si>
    <t>-349044779</t>
  </si>
  <si>
    <t>5956122045</t>
  </si>
  <si>
    <t>Pražec dřevěný výhybkový dub skupina 4 3100x260x150</t>
  </si>
  <si>
    <t>2060073636</t>
  </si>
  <si>
    <t>5956122050</t>
  </si>
  <si>
    <t>Pražec dřevěný výhybkový dub skupina 4 3200x260x150</t>
  </si>
  <si>
    <t>-367922696</t>
  </si>
  <si>
    <t>5956122055</t>
  </si>
  <si>
    <t>Pražec dřevěný výhybkový dub skupina 4 3300x260x150</t>
  </si>
  <si>
    <t>2143665159</t>
  </si>
  <si>
    <t>5956122060</t>
  </si>
  <si>
    <t>Pražec dřevěný výhybkový dub skupina 4 3400x260x150</t>
  </si>
  <si>
    <t>1025030850</t>
  </si>
  <si>
    <t>5956122065</t>
  </si>
  <si>
    <t>Pražec dřevěný výhybkový dub skupina 4 3500x260x150</t>
  </si>
  <si>
    <t>-28447430</t>
  </si>
  <si>
    <t>5956122070</t>
  </si>
  <si>
    <t>Pražec dřevěný výhybkový dub skupina 4 3600x260x150</t>
  </si>
  <si>
    <t>885739400</t>
  </si>
  <si>
    <t>5956122075</t>
  </si>
  <si>
    <t>Pražec dřevěný výhybkový dub skupina 4 3700x260x150</t>
  </si>
  <si>
    <t>1029975394</t>
  </si>
  <si>
    <t>5956122080</t>
  </si>
  <si>
    <t>Pražec dřevěný výhybkový dub skupina 4 3800x260x150</t>
  </si>
  <si>
    <t>-1767174042</t>
  </si>
  <si>
    <t>5956122085</t>
  </si>
  <si>
    <t>Pražec dřevěný výhybkový dub skupina 4 3900x260x150</t>
  </si>
  <si>
    <t>982387536</t>
  </si>
  <si>
    <t>5956122090</t>
  </si>
  <si>
    <t>Pražec dřevěný výhybkový dub skupina 4 4000x260x150</t>
  </si>
  <si>
    <t>-1984842567</t>
  </si>
  <si>
    <t>5956122095</t>
  </si>
  <si>
    <t>Pražec dřevěný výhybkový dub skupina 4 4100x260x150</t>
  </si>
  <si>
    <t>-266096361</t>
  </si>
  <si>
    <t>5956122100</t>
  </si>
  <si>
    <t>Pražec dřevěný výhybkový dub skupina 4 4200x260x150</t>
  </si>
  <si>
    <t>1567599741</t>
  </si>
  <si>
    <t>5956122105</t>
  </si>
  <si>
    <t>Pražec dřevěný výhybkový dub skupina 4 4300x260x150</t>
  </si>
  <si>
    <t>-1424461835</t>
  </si>
  <si>
    <t>5956122110</t>
  </si>
  <si>
    <t>Pražec dřevěný výhybkový dub skupina 4 4400x260x150</t>
  </si>
  <si>
    <t>-1240910854</t>
  </si>
  <si>
    <t>5956122115</t>
  </si>
  <si>
    <t>Pražec dřevěný výhybkový dub skupina 4 4500x260x150</t>
  </si>
  <si>
    <t>-447474407</t>
  </si>
  <si>
    <t>5956122120</t>
  </si>
  <si>
    <t>Pražec dřevěný výhybkový dub skupina 4 4600x260x150</t>
  </si>
  <si>
    <t>522109083</t>
  </si>
  <si>
    <t>5956122125</t>
  </si>
  <si>
    <t>Pražec dřevěný výhybkový dub skupina 4 4700x260x150</t>
  </si>
  <si>
    <t>2005389169</t>
  </si>
  <si>
    <t>5956122130</t>
  </si>
  <si>
    <t>Pražec dřevěný výhybkový dub skupina 4 4800x260x150</t>
  </si>
  <si>
    <t>-619136111</t>
  </si>
  <si>
    <t>5956122135</t>
  </si>
  <si>
    <t>Pražec dřevěný výhybkový dub skupina 4 4900x260x150</t>
  </si>
  <si>
    <t>687812805</t>
  </si>
  <si>
    <t>5956122140</t>
  </si>
  <si>
    <t>Pražec dřevěný výhybkový dub skupina 4 5000x260x150</t>
  </si>
  <si>
    <t>-1289377578</t>
  </si>
  <si>
    <t>5956104000</t>
  </si>
  <si>
    <t>Pozednice dub</t>
  </si>
  <si>
    <t>1830941044</t>
  </si>
  <si>
    <t>5956113005</t>
  </si>
  <si>
    <t>Podpory podélné dub</t>
  </si>
  <si>
    <t>1345233507</t>
  </si>
  <si>
    <t>5956131000</t>
  </si>
  <si>
    <t>Vystrojení pražce dřevěného kolíčky do dřevěných pražců</t>
  </si>
  <si>
    <t>-1027877347</t>
  </si>
  <si>
    <t>5956131005</t>
  </si>
  <si>
    <t>Vystrojení pražce dřevěného protištěpná destička pro pražec (105x210)</t>
  </si>
  <si>
    <t>-772991167</t>
  </si>
  <si>
    <t>5956140000</t>
  </si>
  <si>
    <t>Pražec betonový příčný nevystrojený tv. B 91S/1 (UIC)</t>
  </si>
  <si>
    <t>188618434</t>
  </si>
  <si>
    <t>5956140005</t>
  </si>
  <si>
    <t>Pražec betonový příčný nevystrojený tv. B 91S/2 (S)</t>
  </si>
  <si>
    <t>-821404576</t>
  </si>
  <si>
    <t>5956140015</t>
  </si>
  <si>
    <t>Pražec betonový příčný nevystrojený tv. B03 (S)</t>
  </si>
  <si>
    <t>-1444470147</t>
  </si>
  <si>
    <t>5956140020</t>
  </si>
  <si>
    <t>Pražec betonový příčný nevystrojený tv. SB 8 P</t>
  </si>
  <si>
    <t>-1738436602</t>
  </si>
  <si>
    <t>5956140025</t>
  </si>
  <si>
    <t>Pražec betonový příčný vystrojený včetně kompletů tv. B 91S/1 (UIC)</t>
  </si>
  <si>
    <t>-1779858998</t>
  </si>
  <si>
    <t>5956140030</t>
  </si>
  <si>
    <t>Pražec betonový příčný vystrojený včetně kompletů tv. B 91S/2 (S)</t>
  </si>
  <si>
    <t>-1394062967</t>
  </si>
  <si>
    <t>5956140035</t>
  </si>
  <si>
    <t>Pražec betonový příčný vystrojený včetně kompletů tv. B 91P (UIC)</t>
  </si>
  <si>
    <t>1345478123</t>
  </si>
  <si>
    <t>5956140040</t>
  </si>
  <si>
    <t>Pražec betonový příčný vystrojený včetně kompletů tv. B03 (S)</t>
  </si>
  <si>
    <t>-2039045449</t>
  </si>
  <si>
    <t>5956140045</t>
  </si>
  <si>
    <t>Pražec betonový příčný vystrojený včetně kompletů tv. SB 8 P upevnění tuhé-ŽS4</t>
  </si>
  <si>
    <t>380765888</t>
  </si>
  <si>
    <t>5956140050</t>
  </si>
  <si>
    <t>Pražec betonový příčný vystrojený včetně kompletů tv. SB 8 P upevnění pružné-Skl24</t>
  </si>
  <si>
    <t>500433389</t>
  </si>
  <si>
    <t>5956146000</t>
  </si>
  <si>
    <t>Pražec betonový mezivýhybkový nevystrojený tv. BV 08 (UIC)</t>
  </si>
  <si>
    <t>1201847297</t>
  </si>
  <si>
    <t>5956146005</t>
  </si>
  <si>
    <t>Pražec betonový mezivýhybkový vystrojený tv. BV 08 (UIC)</t>
  </si>
  <si>
    <t>2070798657</t>
  </si>
  <si>
    <t>5956149001</t>
  </si>
  <si>
    <t>Pražec betonový neutrální nevystrojený</t>
  </si>
  <si>
    <t>-930072836</t>
  </si>
  <si>
    <t>5956155001</t>
  </si>
  <si>
    <t>Pražec betonový výhybkový nevystrojený</t>
  </si>
  <si>
    <t>-1520963528</t>
  </si>
  <si>
    <t>5957101000</t>
  </si>
  <si>
    <t>Kolejnice třídy R260 tv. 60 E2 délky 25,000 m</t>
  </si>
  <si>
    <t>52821968</t>
  </si>
  <si>
    <t>5957101025</t>
  </si>
  <si>
    <t>Kolejnice třídy R260 tv. R65 délky 20,000 m</t>
  </si>
  <si>
    <t>438797080</t>
  </si>
  <si>
    <t>5957101050</t>
  </si>
  <si>
    <t>Kolejnice třídy R260 tv. 49 E1 délky 25,000 m</t>
  </si>
  <si>
    <t>-1055133446</t>
  </si>
  <si>
    <t>5957104015</t>
  </si>
  <si>
    <t>Kolejnicové pásy třídy R260 tv. 60 E2 délky 120 metrů</t>
  </si>
  <si>
    <t>184983178</t>
  </si>
  <si>
    <t>5957104035</t>
  </si>
  <si>
    <t>Kolejnicové pásy třídy R260 tv. 49 E1 délky 120 metrů</t>
  </si>
  <si>
    <t>-1881270964</t>
  </si>
  <si>
    <t>5957104045</t>
  </si>
  <si>
    <t>Kolejnicové pásy třídy R260 tv. R65 délky 75 metrů</t>
  </si>
  <si>
    <t>-1776118908</t>
  </si>
  <si>
    <t>5957107005</t>
  </si>
  <si>
    <t>Kolejnicové pásy R350HT tv. 60 E2 délky 120 metrů</t>
  </si>
  <si>
    <t>-2100796324</t>
  </si>
  <si>
    <t>5957107015</t>
  </si>
  <si>
    <t>Kolejnicové pásy R350HT tv.49 E1 délky 120 metrů</t>
  </si>
  <si>
    <t>570097118</t>
  </si>
  <si>
    <t>5957113005</t>
  </si>
  <si>
    <t>Kolejnice přechodové tv. R65/49E1 levá</t>
  </si>
  <si>
    <t>227678431</t>
  </si>
  <si>
    <t>5957113010</t>
  </si>
  <si>
    <t>Kolejnice přechodové tv. R65/49E1 pravá</t>
  </si>
  <si>
    <t>982142044</t>
  </si>
  <si>
    <t>5957113015</t>
  </si>
  <si>
    <t>Kolejnice přechodové tv. R65/60E2 levá</t>
  </si>
  <si>
    <t>-1054119848</t>
  </si>
  <si>
    <t>5957113020</t>
  </si>
  <si>
    <t>Kolejnice přechodové tv. R65/60E2 pravá</t>
  </si>
  <si>
    <t>-808962164</t>
  </si>
  <si>
    <t>5957113025</t>
  </si>
  <si>
    <t>Kolejnice přechodové tv. 60E2/49E1 levá</t>
  </si>
  <si>
    <t>-748235930</t>
  </si>
  <si>
    <t>5957113030</t>
  </si>
  <si>
    <t>Kolejnice přechodové tv. 60E2/49E1 pravá</t>
  </si>
  <si>
    <t>-932379006</t>
  </si>
  <si>
    <t>5957119010</t>
  </si>
  <si>
    <t>Lepený izolovaný styk tv. UIC60 s tepelně zpracovanou hlavou délky 3,60 m</t>
  </si>
  <si>
    <t>-1399982568</t>
  </si>
  <si>
    <t>5957119055</t>
  </si>
  <si>
    <t>Lepený izolovaný styk tv. UIC60 s tepelně zpracovanou hlavou délky 4,50 m</t>
  </si>
  <si>
    <t>2044930089</t>
  </si>
  <si>
    <t>5957119080</t>
  </si>
  <si>
    <t>Lepený izolovaný styk tv. UIC60 s tepelně zpracovanou hlavou délky 5,00 m</t>
  </si>
  <si>
    <t>1770499342</t>
  </si>
  <si>
    <t>5957119085</t>
  </si>
  <si>
    <t>Lepený izolovaný styk tv. UIC60 s tepelně zpracovanou hlavou délky asymetrický pravý</t>
  </si>
  <si>
    <t>1423494674</t>
  </si>
  <si>
    <t>5957119090</t>
  </si>
  <si>
    <t>Lepený izolovaný styk tv. UIC60 s tepelně zpracovanou hlavou délky asymetrický levý</t>
  </si>
  <si>
    <t>-1603078609</t>
  </si>
  <si>
    <t>5957122010</t>
  </si>
  <si>
    <t>Lepený izolovaný styk tv. UIC60 z kolejnic vyšší jakosti délky 3,60 m</t>
  </si>
  <si>
    <t>548117449</t>
  </si>
  <si>
    <t>5957122055</t>
  </si>
  <si>
    <t>Lepený izolovaný styk tv. UIC60 z kolejnic vyšší jakosti délky 4,50 m</t>
  </si>
  <si>
    <t>524257420</t>
  </si>
  <si>
    <t>5957122080</t>
  </si>
  <si>
    <t>Lepený izolovaný styk tv. UIC60 z kolejnic vyšší jakosti délky 5,00 m</t>
  </si>
  <si>
    <t>46655221</t>
  </si>
  <si>
    <t>5957128010</t>
  </si>
  <si>
    <t>Lepený izolovaný styk tv. R65 s tepelně zpracovanou hlavou délky 3,60 m</t>
  </si>
  <si>
    <t>1092062798</t>
  </si>
  <si>
    <t>5957128055</t>
  </si>
  <si>
    <t>Lepený izolovaný styk tv. R65 s tepelně zpracovanou hlavou délky 4,50 m</t>
  </si>
  <si>
    <t>-1725048429</t>
  </si>
  <si>
    <t>5957128080</t>
  </si>
  <si>
    <t>Lepený izolovaný styk tv. R65 s tepelně zpracovanou hlavou délky 5,00 m</t>
  </si>
  <si>
    <t>-1149997061</t>
  </si>
  <si>
    <t>5957128085</t>
  </si>
  <si>
    <t>Lepený izolovaný styk tv. R65 s tepelně zpracovanou hlavou délky asymetrické levé</t>
  </si>
  <si>
    <t>-2141925986</t>
  </si>
  <si>
    <t>5957128090</t>
  </si>
  <si>
    <t>Lepený izolovaný styk tv. R65 s tepelně zpracovanou hlavou délky asymetrické pravé</t>
  </si>
  <si>
    <t>2127192491</t>
  </si>
  <si>
    <t>5957134010</t>
  </si>
  <si>
    <t>Lepený izolovaný styk tv. S49 s tepelně zpracovanou hlavou délky 3,60 m</t>
  </si>
  <si>
    <t>763809907</t>
  </si>
  <si>
    <t>5957134055</t>
  </si>
  <si>
    <t>Lepený izolovaný styk tv. S49 s tepelně zpracovanou hlavou délky 4,50 m</t>
  </si>
  <si>
    <t>-362125437</t>
  </si>
  <si>
    <t>5957134080</t>
  </si>
  <si>
    <t>Lepený izolovaný styk tv. S49 s tepelně zpracovanou hlavou délky 5,00 m</t>
  </si>
  <si>
    <t>-965286949</t>
  </si>
  <si>
    <t>5957134090</t>
  </si>
  <si>
    <t>Lepený izolovaný styk tv. S49 s tepelně zpracovanou hlavou délky asymetrický pravý</t>
  </si>
  <si>
    <t>2067000777</t>
  </si>
  <si>
    <t>5957134085</t>
  </si>
  <si>
    <t>Lepený izolovaný styk tv. S49 s tepelně zpracovanou hlavou délky asymetrický levý</t>
  </si>
  <si>
    <t>-2071383912</t>
  </si>
  <si>
    <t>5957137010</t>
  </si>
  <si>
    <t>Lepený izolovaný styk tv. S49 z kolejnic vyšší jakosti délky 3,60 m</t>
  </si>
  <si>
    <t>-2116264712</t>
  </si>
  <si>
    <t>5957137055</t>
  </si>
  <si>
    <t>Lepený izolovaný styk tv. S49 z kolejnic vyšší jakosti délky 4,50 m</t>
  </si>
  <si>
    <t>-780208178</t>
  </si>
  <si>
    <t>5957137080</t>
  </si>
  <si>
    <t>Lepený izolovaný styk tv. S49 z kolejnic vyšší jakosti délky 5,00 m</t>
  </si>
  <si>
    <t>1588201204</t>
  </si>
  <si>
    <t>5957140015</t>
  </si>
  <si>
    <t>Souprava pro opravu LISU tv. UIC 60 - ESD 6 otvorů</t>
  </si>
  <si>
    <t>2145025214</t>
  </si>
  <si>
    <t>5957140020</t>
  </si>
  <si>
    <t>Souprava pro opravu LISU tv. R 65 - ESD 6 otvorů</t>
  </si>
  <si>
    <t>259233968</t>
  </si>
  <si>
    <t>5957140025</t>
  </si>
  <si>
    <t>Souprava pro opravu LISU tv. S 49 - ESD 6 otvorů</t>
  </si>
  <si>
    <t>578361347</t>
  </si>
  <si>
    <t>5957140030</t>
  </si>
  <si>
    <t>Souprava pro opravu LISU tv. R65 - ESD 4 otvory</t>
  </si>
  <si>
    <t>-1118701167</t>
  </si>
  <si>
    <t>5957140035</t>
  </si>
  <si>
    <t>Souprava pro opravu LISU tv. S 49 -ESD 4 otvory</t>
  </si>
  <si>
    <t>-2030675479</t>
  </si>
  <si>
    <t>5958101000</t>
  </si>
  <si>
    <t>Součásti spojovací kolejnicové spojky tv. T4 730 mm</t>
  </si>
  <si>
    <t>-1215350062</t>
  </si>
  <si>
    <t>5958101005</t>
  </si>
  <si>
    <t>Součásti spojovací kolejnicové spojky tv. S 730 mm</t>
  </si>
  <si>
    <t>2005310361</t>
  </si>
  <si>
    <t>5958101010</t>
  </si>
  <si>
    <t>Součásti spojovací kolejnicové spojky tv. S1 580 mm</t>
  </si>
  <si>
    <t>-1257563957</t>
  </si>
  <si>
    <t>5958101015</t>
  </si>
  <si>
    <t>Součásti spojovací kolejnicové spojky tv. R  750 mm</t>
  </si>
  <si>
    <t>1871432687</t>
  </si>
  <si>
    <t>5958101025</t>
  </si>
  <si>
    <t>Součásti spojovací kolejnicové spojky tv. U60</t>
  </si>
  <si>
    <t>-1061444958</t>
  </si>
  <si>
    <t>5958101180</t>
  </si>
  <si>
    <t>Součásti spojovací plastové spojky pro IS (alkamid) tv. UIC60</t>
  </si>
  <si>
    <t>-1452259609</t>
  </si>
  <si>
    <t>5958101185</t>
  </si>
  <si>
    <t>Součásti spojovací plastové spojky pro IS (alkamid) tv. R65</t>
  </si>
  <si>
    <t>1612289492</t>
  </si>
  <si>
    <t>5958101190</t>
  </si>
  <si>
    <t>Součásti spojovací plastové spojky pro IS (alkamid) tv. S49</t>
  </si>
  <si>
    <t>-627544065</t>
  </si>
  <si>
    <t>5958101195</t>
  </si>
  <si>
    <t>Součásti spojovací plastové spojky pro IS (alkamid) tv. T</t>
  </si>
  <si>
    <t>-1084290634</t>
  </si>
  <si>
    <t>5958101200</t>
  </si>
  <si>
    <t>Součásti spojovací plastové spojky pro IS (alkamid) tv. A</t>
  </si>
  <si>
    <t>-1860926595</t>
  </si>
  <si>
    <t>5958104000</t>
  </si>
  <si>
    <t>Izolační profilové vložky pro IS tv. UIC 60 - 5mm</t>
  </si>
  <si>
    <t>-149119138</t>
  </si>
  <si>
    <t>5958104005</t>
  </si>
  <si>
    <t>Izolační profilové vložky pro IS tv. R 65 - 5mm</t>
  </si>
  <si>
    <t>2021626319</t>
  </si>
  <si>
    <t>5958104010</t>
  </si>
  <si>
    <t>Izolační profilové vložky pro IS tv. S 49,T - 5mm</t>
  </si>
  <si>
    <t>-1655923393</t>
  </si>
  <si>
    <t>5958104015</t>
  </si>
  <si>
    <t>Izolační profilové vložky pro IS tv. A</t>
  </si>
  <si>
    <t>1320290693</t>
  </si>
  <si>
    <t>5958107000</t>
  </si>
  <si>
    <t>Šroub spojkový M24 x 120 mm</t>
  </si>
  <si>
    <t>-640858176</t>
  </si>
  <si>
    <t>5958107005</t>
  </si>
  <si>
    <t>Šroub spojkový M24 x 140 mm</t>
  </si>
  <si>
    <t>-1649172975</t>
  </si>
  <si>
    <t>5958107010</t>
  </si>
  <si>
    <t>Šroub spojkový M24 x 165 mm</t>
  </si>
  <si>
    <t>168184829</t>
  </si>
  <si>
    <t>5958107015</t>
  </si>
  <si>
    <t>Šroub spojkový M24 x 185 mm</t>
  </si>
  <si>
    <t>1274574670</t>
  </si>
  <si>
    <t>5958125000</t>
  </si>
  <si>
    <t>Komplety s antikorozní úpravou Skl 14 (svěrka Skl14, vrtule R1, podložka Uls7)</t>
  </si>
  <si>
    <t>-1341240037</t>
  </si>
  <si>
    <t>5958125005</t>
  </si>
  <si>
    <t>Komplety s antikorozní úpravou Skl 24 (svěrka Skl24, šroub RS0, matice M22, podložka Uls6)</t>
  </si>
  <si>
    <t>-1723797488</t>
  </si>
  <si>
    <t>5958125010</t>
  </si>
  <si>
    <t>Komplety s antikorozní úpravou ŽS 4 (svěrka ŽS4, šroub RS 1, matice M24, podložka Fe6)</t>
  </si>
  <si>
    <t>-1739500726</t>
  </si>
  <si>
    <t>5958128000</t>
  </si>
  <si>
    <t>Komplety Skl 14  (svěrka Skl 14, vrtule R1,podložka Uls7)</t>
  </si>
  <si>
    <t>47006245</t>
  </si>
  <si>
    <t>5958128005</t>
  </si>
  <si>
    <t>Komplety Skl 24 (šroub RS 0, matice M 22, podložka Uls 6)</t>
  </si>
  <si>
    <t>1056545971</t>
  </si>
  <si>
    <t>5958128010</t>
  </si>
  <si>
    <t>Komplety ŽS 4 (šroub RS 1, matice M 24, podložka Fe6, svěrka ŽS4)</t>
  </si>
  <si>
    <t>-506843195</t>
  </si>
  <si>
    <t>5958131050</t>
  </si>
  <si>
    <t>Součásti upevňovací s antikorozní úpravou vrtule R1(145)</t>
  </si>
  <si>
    <t>-533646664</t>
  </si>
  <si>
    <t>5958131055</t>
  </si>
  <si>
    <t>Součásti upevňovací s antikorozní úpravou vrtule R2 (160)</t>
  </si>
  <si>
    <t>1352493262</t>
  </si>
  <si>
    <t>5958131070</t>
  </si>
  <si>
    <t>Součásti upevňovací s antikorozní úpravou kroužek pružný dvojitý Fe 6</t>
  </si>
  <si>
    <t>357380849</t>
  </si>
  <si>
    <t>5958134000</t>
  </si>
  <si>
    <t>Součásti upevňovací svěrka Skl 1K</t>
  </si>
  <si>
    <t>836653235</t>
  </si>
  <si>
    <t>5958134040</t>
  </si>
  <si>
    <t>Součásti upevňovací kroužek pružný dvojitý Fe 6</t>
  </si>
  <si>
    <t>1959200831</t>
  </si>
  <si>
    <t>5958134050</t>
  </si>
  <si>
    <t>Součásti upevňovací adaptér Pandrol 6562</t>
  </si>
  <si>
    <t>-1925308299</t>
  </si>
  <si>
    <t>5958134055</t>
  </si>
  <si>
    <t>Součásti upevňovací spona pružná Fastclip FC 1501</t>
  </si>
  <si>
    <t>1475838705</t>
  </si>
  <si>
    <t>5958134060</t>
  </si>
  <si>
    <t>Součásti upevňovací spona pružná Fastclip FC 1502 s izolátorem</t>
  </si>
  <si>
    <t>-981134622</t>
  </si>
  <si>
    <t>5958134065</t>
  </si>
  <si>
    <t>Součásti upevňovací spona pružná e 1881</t>
  </si>
  <si>
    <t>-1048734652</t>
  </si>
  <si>
    <t>5958134075</t>
  </si>
  <si>
    <t>Součásti upevňovací vrtule R1(145)</t>
  </si>
  <si>
    <t>832445914</t>
  </si>
  <si>
    <t>5958134080</t>
  </si>
  <si>
    <t>Součásti upevňovací vrtule R2 (160)</t>
  </si>
  <si>
    <t>510129671</t>
  </si>
  <si>
    <t>5958134085</t>
  </si>
  <si>
    <t>Součásti upevňovací vrtule R3 (180)</t>
  </si>
  <si>
    <t>-954185199</t>
  </si>
  <si>
    <t>5958134140</t>
  </si>
  <si>
    <t>Součásti upevňovací vložka M</t>
  </si>
  <si>
    <t>-1134053001</t>
  </si>
  <si>
    <t>5958140000</t>
  </si>
  <si>
    <t>Podkladnice žebrová tv. S4</t>
  </si>
  <si>
    <t>860835332</t>
  </si>
  <si>
    <t>5958140005</t>
  </si>
  <si>
    <t>Podkladnice žebrová tv. S4pl</t>
  </si>
  <si>
    <t>1354452968</t>
  </si>
  <si>
    <t>5958140007</t>
  </si>
  <si>
    <t>Podkladnice žebrová tv. S4 dvojitá</t>
  </si>
  <si>
    <t>295036208</t>
  </si>
  <si>
    <t>5958140010</t>
  </si>
  <si>
    <t>Podkladnice žebrová tv. S4M</t>
  </si>
  <si>
    <t>-1792115544</t>
  </si>
  <si>
    <t>5958140015</t>
  </si>
  <si>
    <t>Podkladnice žebrová tv. R4</t>
  </si>
  <si>
    <t>-1490381044</t>
  </si>
  <si>
    <t>5958140020</t>
  </si>
  <si>
    <t>Podkladnice žebrová tv. U60 (R4pl)</t>
  </si>
  <si>
    <t>-1015191401</t>
  </si>
  <si>
    <t>5958140025</t>
  </si>
  <si>
    <t>Podkladnice žebrová tv. R4 dvojitá</t>
  </si>
  <si>
    <t>332146049</t>
  </si>
  <si>
    <t>5958140030</t>
  </si>
  <si>
    <t>Podkladnice žebrová tv. R4M</t>
  </si>
  <si>
    <t>1230954104</t>
  </si>
  <si>
    <t>5958155000</t>
  </si>
  <si>
    <t>Úhlové vodicí vložky Wfp 14K 600 základní 12</t>
  </si>
  <si>
    <t>-1839239745</t>
  </si>
  <si>
    <t>5958155035</t>
  </si>
  <si>
    <t>Úhlové vodicí vložky Wfp 14K NT</t>
  </si>
  <si>
    <t>-1928503009</t>
  </si>
  <si>
    <t>5958155005</t>
  </si>
  <si>
    <t>Úhlové vodicí vložky Wfp 14K  7</t>
  </si>
  <si>
    <t>-173778170</t>
  </si>
  <si>
    <t>5958155010</t>
  </si>
  <si>
    <t>Úhlové vodicí vložky Wfp 14K 9,5</t>
  </si>
  <si>
    <t>-1241472770</t>
  </si>
  <si>
    <t>5958155020</t>
  </si>
  <si>
    <t>Úhlové vodicí vložky Wfp 14K  17</t>
  </si>
  <si>
    <t>143247634</t>
  </si>
  <si>
    <t>5958155015</t>
  </si>
  <si>
    <t>Úhlové vodicí vložky Wfp 14K  14,5</t>
  </si>
  <si>
    <t>-39290260</t>
  </si>
  <si>
    <t>5958158005</t>
  </si>
  <si>
    <t>Podložka pryžová pod patu kolejnice S49  183/126/6</t>
  </si>
  <si>
    <t>802708144</t>
  </si>
  <si>
    <t>5958158025</t>
  </si>
  <si>
    <t>Podložka pryžová pod patu kolejnice WS7 149x152x7 (Vossloh)</t>
  </si>
  <si>
    <t>-1445811064</t>
  </si>
  <si>
    <t>5958158035</t>
  </si>
  <si>
    <t>Podložka pryžová pod patu kolejnice podložka 6530</t>
  </si>
  <si>
    <t>-1817908689</t>
  </si>
  <si>
    <t>5958158060</t>
  </si>
  <si>
    <t>Podložka polyetylenová pod podkladnici 330/170/2 (tv. T5)</t>
  </si>
  <si>
    <t>35911771</t>
  </si>
  <si>
    <t>5958158020</t>
  </si>
  <si>
    <t>Podložka pryžová pod patu kolejnice R65 183/151/6</t>
  </si>
  <si>
    <t>845896128</t>
  </si>
  <si>
    <t>5958158030</t>
  </si>
  <si>
    <t>Podložka pryžová pod patu kolejnice WU 7 174x152x7 (Vossloh)</t>
  </si>
  <si>
    <t>-50457887</t>
  </si>
  <si>
    <t>5958158065</t>
  </si>
  <si>
    <t>Podložka polyetylenová pod podkladnici 430/130/2 (ŽT)</t>
  </si>
  <si>
    <t>1725516489</t>
  </si>
  <si>
    <t>5958158070</t>
  </si>
  <si>
    <t>Podložka polyetylenová pod podkladnici 380/160/2 (S4, R4)</t>
  </si>
  <si>
    <t>-68964052</t>
  </si>
  <si>
    <t>5958167000</t>
  </si>
  <si>
    <t>Izolátor pružné spony FC 8494</t>
  </si>
  <si>
    <t>-1829618138</t>
  </si>
  <si>
    <t>5958170000</t>
  </si>
  <si>
    <t>Boční izolátor FCI a FCII. tl.8 mm-základní typ 7551</t>
  </si>
  <si>
    <t>1882034692</t>
  </si>
  <si>
    <t>5958170005</t>
  </si>
  <si>
    <t>Boční izolátor FCI a FCII. tl.6 mm-typ 8691</t>
  </si>
  <si>
    <t>683235384</t>
  </si>
  <si>
    <t>5958170010</t>
  </si>
  <si>
    <t>Boční izolátor FCI a FCII. tl.10 mm-typ 8690</t>
  </si>
  <si>
    <t>-999719976</t>
  </si>
  <si>
    <t>5958173000</t>
  </si>
  <si>
    <t>Polyetylenové pásy v kotoučích</t>
  </si>
  <si>
    <t>115805902</t>
  </si>
  <si>
    <t>5958179005</t>
  </si>
  <si>
    <t>Hmoždinka regenerační vložka do dřevěných pražců</t>
  </si>
  <si>
    <t>1180968447</t>
  </si>
  <si>
    <t>5958179010</t>
  </si>
  <si>
    <t>Hmoždinka excentrická plnoprofilová regenerační vložka</t>
  </si>
  <si>
    <t>1579115253</t>
  </si>
  <si>
    <t>5958179015</t>
  </si>
  <si>
    <t>Hmoždinka dělená regenerační vložka DRV-1Z</t>
  </si>
  <si>
    <t>895401870</t>
  </si>
  <si>
    <t>5960101000</t>
  </si>
  <si>
    <t>Pražcové kotvy TDHB pro pražec betonový B 91</t>
  </si>
  <si>
    <t>1338650508</t>
  </si>
  <si>
    <t>5960101005</t>
  </si>
  <si>
    <t>Pražcové kotvy TDHB pro pražec betonový SB 8</t>
  </si>
  <si>
    <t>1929674999</t>
  </si>
  <si>
    <t>5960101010</t>
  </si>
  <si>
    <t>Pražcové kotvy TDHB pro pražec betonový SB 6</t>
  </si>
  <si>
    <t>-1987067655</t>
  </si>
  <si>
    <t>5960101015</t>
  </si>
  <si>
    <t>Pražcové kotvy TDHB pro pražec betonový SB 5</t>
  </si>
  <si>
    <t>-1142754428</t>
  </si>
  <si>
    <t>5960101030</t>
  </si>
  <si>
    <t>Pražcové kotvy TDHB pro pražec betonový B 03</t>
  </si>
  <si>
    <t>-730410992</t>
  </si>
  <si>
    <t>5960101040</t>
  </si>
  <si>
    <t>Pražcové kotvy TDHB pro pražec dřevěný</t>
  </si>
  <si>
    <t>889268785</t>
  </si>
  <si>
    <t>5960101045</t>
  </si>
  <si>
    <t>Pražcové kotvy pro pražec betonový výhybkový VPS</t>
  </si>
  <si>
    <t>1738968517</t>
  </si>
  <si>
    <t>5961177000</t>
  </si>
  <si>
    <t>Náhradní díly pro ČZ jednoduchých výhybek bez žlabového pražce Závěrový hák ČZ pro první závěr UIC60 nebo R65</t>
  </si>
  <si>
    <t>-846367484</t>
  </si>
  <si>
    <t>5961177005</t>
  </si>
  <si>
    <t>Náhradní díly pro ČZ jednoduchých výhybek bez žlabového pražce Závěrový hák ČZ pro druhý závěr UIC6 nebo R65</t>
  </si>
  <si>
    <t>2000571954</t>
  </si>
  <si>
    <t>5961177010</t>
  </si>
  <si>
    <t>Náhradní díly pro ČZ jednoduchých výhybek bez žlabového pražce Závěrový hák ČZ pro třetí závěr UIC 60</t>
  </si>
  <si>
    <t>477023526</t>
  </si>
  <si>
    <t>5961177020</t>
  </si>
  <si>
    <t>Náhradní díly pro ČZ jednoduchých výhybek bez žlabového pražce Závěrový hák ČZ pro první závěr nefrézovaného jazyka S49 (T)</t>
  </si>
  <si>
    <t>-1634889625</t>
  </si>
  <si>
    <t>5961177025</t>
  </si>
  <si>
    <t>Náhradní díly pro ČZ jednoduchých výhybek bez žlabového pražce Závěrový hák sestavený pro druhý a třetí závěr S49</t>
  </si>
  <si>
    <t>-721469056</t>
  </si>
  <si>
    <t>5961177030</t>
  </si>
  <si>
    <t>Náhradní díly pro ČZ jednoduchých výhybek bez žlabového pražce Závěrový hák ČZ pro závěr S49 spádovištní  (rychloběžný přestavík)</t>
  </si>
  <si>
    <t>1487697324</t>
  </si>
  <si>
    <t>5961177050</t>
  </si>
  <si>
    <t>Náhradní díly pro ČZ jednoduchých výhybek bez žlabového pražce Izolační vložka pro ČZ bez žlabového pražce</t>
  </si>
  <si>
    <t>-1554124478</t>
  </si>
  <si>
    <t>5961177055</t>
  </si>
  <si>
    <t>Náhradní díly pro ČZ jednoduchých výhybek bez žlabového pražce Vymezovací vložka pro ČZ bez žlabového pražce</t>
  </si>
  <si>
    <t>-1949000540</t>
  </si>
  <si>
    <t>5961177115</t>
  </si>
  <si>
    <t>Náhradní díly pro ČZ jednoduchých výhybek bez žlabového pražce Úhlová páka sestavená pravá II</t>
  </si>
  <si>
    <t>1143913095</t>
  </si>
  <si>
    <t>5961177120</t>
  </si>
  <si>
    <t>Náhradní díly pro ČZ jednoduchých výhybek bez žlabového pražce Úhlová páka sestavená levá II</t>
  </si>
  <si>
    <t>-511726193</t>
  </si>
  <si>
    <t>7591080790</t>
  </si>
  <si>
    <t>Ostatní náhradní díly EP600 Spojnice přestavníková  (CV031049002)</t>
  </si>
  <si>
    <t>1886402734</t>
  </si>
  <si>
    <t>5961177045</t>
  </si>
  <si>
    <t>Náhradní díly pro ČZ jednoduchých výhybek bez žlabového pražce Závorovací tyč úplná pro ČZ bez žlabového pražce</t>
  </si>
  <si>
    <t>-733012494</t>
  </si>
  <si>
    <t>5961176010</t>
  </si>
  <si>
    <t>Čelisťový závěr I.ČZP pro J60 1:9-190 (žlabový přírubový) pravý/levý</t>
  </si>
  <si>
    <t>-261707659</t>
  </si>
  <si>
    <t>5961176115</t>
  </si>
  <si>
    <t>Čelisťový závěr I. ČZP pro J49 1:6,6-150 (žlabový přírubový) pravý/levý</t>
  </si>
  <si>
    <t>-1325704766</t>
  </si>
  <si>
    <t>5961176305</t>
  </si>
  <si>
    <t>Čelisťový závěr I. ČZ pro JS49 1:6-150  (klasik 1x závěr)</t>
  </si>
  <si>
    <t>-1653694322</t>
  </si>
  <si>
    <t>5961176385</t>
  </si>
  <si>
    <t>Čelisťový závěr I. ČZ pro JS49 jazyk nefrézovaný 1:6-150 (klasik 1x závěr) I.generace</t>
  </si>
  <si>
    <t>-398402218</t>
  </si>
  <si>
    <t>5961176205</t>
  </si>
  <si>
    <t>Čelisťový závěr I.ČZ pro J49 rychloběžný přestavník 1:9-300 (klasik bez žlabu)</t>
  </si>
  <si>
    <t>-1605136901</t>
  </si>
  <si>
    <t>5961176450</t>
  </si>
  <si>
    <t>Čelisťový závěr ČZ pro CS49 rychloběžný přestavník 1:9-190 (klasik bez žlabu)</t>
  </si>
  <si>
    <t>764552073</t>
  </si>
  <si>
    <t>5961178000</t>
  </si>
  <si>
    <t>Zařízení pro snížení přestavného odporu výhybky Válečková stolička</t>
  </si>
  <si>
    <t>-478596781</t>
  </si>
  <si>
    <t>7497301980</t>
  </si>
  <si>
    <t>Vodiče trakčního vedení  Ukolejnění s průrazkou T, P, 2T, BP, DS, OK   - 1 vodič</t>
  </si>
  <si>
    <t>-619734510</t>
  </si>
  <si>
    <t>7594170010</t>
  </si>
  <si>
    <t>Propojovací příslušenství Držák průrazky norma 707645005 (HM0404229990801)</t>
  </si>
  <si>
    <t>687674244</t>
  </si>
  <si>
    <t>7499700180</t>
  </si>
  <si>
    <t>Konstrukční prvky trakčního vedení  Průrazka  250 V</t>
  </si>
  <si>
    <t>1741578015</t>
  </si>
  <si>
    <t>7493301150</t>
  </si>
  <si>
    <t>Elektrický ohřev výhybek (EOV) Topná tyč pro EOV na výhybku tvaru UIC60 a S49 2.generace J 1:9/190; J 1:9(11)/300; J 1:14/760; J 1:18,5/1.200 o l = 1100 mm, P = 250W (pro ohřev táhel)</t>
  </si>
  <si>
    <t>-985987665</t>
  </si>
  <si>
    <t>7493301120</t>
  </si>
  <si>
    <t>Elektrický ohřev výhybek (EOV) Topná tyč pro EOV na výhybku tvaru S49 1.generace J 1:7,5/190; J 1:9/300; J 1:14/760; J 1:18,5/1.200; C 1:9/190 o l = 2750 mm, P = 950 W</t>
  </si>
  <si>
    <t>-905503058</t>
  </si>
  <si>
    <t>7493301160</t>
  </si>
  <si>
    <t>Elektrický ohřev výhybek (EOV) Topná tyč pro EOV na výhybku tvaru UIC60 a S49 2.generace J 1:9/190; J 1:9(11)/300; J 1:12/500; J 1:14/760; J 1:18,5/1.200 o l = 2870 mm, P = 900W</t>
  </si>
  <si>
    <t>128012714</t>
  </si>
  <si>
    <t>7493301170</t>
  </si>
  <si>
    <t>Elektrický ohřev výhybek (EOV) Topná tyč pro EOV na výhybku tvaru UIC60 a S49 2.generace J 1:9/190; J 1:12/500; J 1:14/760; J 1:18,5/1.200 o l = 4700 mm, P = 1500W</t>
  </si>
  <si>
    <t>988718059</t>
  </si>
  <si>
    <t>7493301180</t>
  </si>
  <si>
    <t>Elektrický ohřev výhybek (EOV) Topná tyč pro EOV na výhybku tvaru UIC60 a S49 2.generace o l = 1100 mm, P = 250 - 450 W (rovná - pro ohřev táhel)</t>
  </si>
  <si>
    <t>1279333719</t>
  </si>
  <si>
    <t>7493301190</t>
  </si>
  <si>
    <t>Elektrický ohřev výhybek (EOV) Topná tyč pro EOV na výhybku tvaru UIC60 a S49 2.generace o l = 1100 mm, P = 250 - 450 W (ohnutáná - pro ohřev táhel)</t>
  </si>
  <si>
    <t>-661990268</t>
  </si>
  <si>
    <t>7493301200</t>
  </si>
  <si>
    <t>Elektrický ohřev výhybek (EOV) Topná tyč pro EOV na výhybku tvaru UIC60 a S49 2.generace o l = 2300 mm, P = 700 W</t>
  </si>
  <si>
    <t>1869034387</t>
  </si>
  <si>
    <t>7493301210</t>
  </si>
  <si>
    <t>Elektrický ohřev výhybek (EOV) Topná tyč pro EOV na výhybku tvaru UIC60 a S49 2.generace o l = 3720 mm, P = 1200 W</t>
  </si>
  <si>
    <t>-1600928915</t>
  </si>
  <si>
    <t>7499700170</t>
  </si>
  <si>
    <t>Konstrukční prvky trakčního vedení  Svorka se šroubem pro ukolejnění, např. F3/I/125</t>
  </si>
  <si>
    <t>-1960796027</t>
  </si>
  <si>
    <t>7499700172</t>
  </si>
  <si>
    <t>Konstrukční prvky trakčního vedení  Svorka se šroubem pro ukolejnění, např. F3/I/150</t>
  </si>
  <si>
    <t>1019921999</t>
  </si>
  <si>
    <t>5962101015</t>
  </si>
  <si>
    <t>Návěstidlo rychlostník - kruh</t>
  </si>
  <si>
    <t>1847072706</t>
  </si>
  <si>
    <t>5962101010</t>
  </si>
  <si>
    <t>Návěstidlo rychlostník - obdélník</t>
  </si>
  <si>
    <t>-1768591291</t>
  </si>
  <si>
    <t>5962101020</t>
  </si>
  <si>
    <t>Návěstidlo očekávejte traťovou rychlost - trojúhelník</t>
  </si>
  <si>
    <t>-1092269788</t>
  </si>
  <si>
    <t>5962101025</t>
  </si>
  <si>
    <t>Návěstidlo očekávejte traťovou rychlost - kruh</t>
  </si>
  <si>
    <t>-1912479883</t>
  </si>
  <si>
    <t>5962101030</t>
  </si>
  <si>
    <t>Návěstidlo tabulka dodatková lokomotiva</t>
  </si>
  <si>
    <t>1617508373</t>
  </si>
  <si>
    <t>5962101035</t>
  </si>
  <si>
    <t>Návěstidlo reflexní posun zakázán</t>
  </si>
  <si>
    <t>-1117759532</t>
  </si>
  <si>
    <t>5962101045</t>
  </si>
  <si>
    <t>Návěstidlo konec nástupiště</t>
  </si>
  <si>
    <t>-205717142</t>
  </si>
  <si>
    <t>5962101050</t>
  </si>
  <si>
    <t>Návěstidlo tabule před zastávkou</t>
  </si>
  <si>
    <t>-2097673190</t>
  </si>
  <si>
    <t>5962101090</t>
  </si>
  <si>
    <t>Návěstidlo sloupek s návěstí pískejte</t>
  </si>
  <si>
    <t>-1850854852</t>
  </si>
  <si>
    <t>5962101100</t>
  </si>
  <si>
    <t>Návěstidlo staničník 320x610 pozink jednomístný</t>
  </si>
  <si>
    <t>-614696989</t>
  </si>
  <si>
    <t>5962101105</t>
  </si>
  <si>
    <t>Návěstidlo staničník 480x610 pozink dvoumístný</t>
  </si>
  <si>
    <t>-46661822</t>
  </si>
  <si>
    <t>5962101110</t>
  </si>
  <si>
    <t>Návěstidlo sklonovník reflexní</t>
  </si>
  <si>
    <t>141321914</t>
  </si>
  <si>
    <t>5962101115</t>
  </si>
  <si>
    <t>Návěstidlo kilometrovník železobetonový se znaky</t>
  </si>
  <si>
    <t>-1984826575</t>
  </si>
  <si>
    <t>5962101120</t>
  </si>
  <si>
    <t>Návěstidlo hektometrovník železobetonový se znaky</t>
  </si>
  <si>
    <t>490405699</t>
  </si>
  <si>
    <t>5962104005</t>
  </si>
  <si>
    <t>Hranice námezník betonový vč. Nátěru</t>
  </si>
  <si>
    <t>-1248369691</t>
  </si>
  <si>
    <t>5962107000</t>
  </si>
  <si>
    <t>Piktogramy zákaz vstupu</t>
  </si>
  <si>
    <t>1518626596</t>
  </si>
  <si>
    <t>5962113005</t>
  </si>
  <si>
    <t>Sloupek ocelový pozinkovaný 60 mm</t>
  </si>
  <si>
    <t>-1623393213</t>
  </si>
  <si>
    <t>5962114000</t>
  </si>
  <si>
    <t>Výstroj sloupku objímka 50 až 100 mm kompletní</t>
  </si>
  <si>
    <t>684799409</t>
  </si>
  <si>
    <t>5962114020</t>
  </si>
  <si>
    <t>Výstroj sloupku víčko plast 60 mm</t>
  </si>
  <si>
    <t>101190108</t>
  </si>
  <si>
    <t>5962114025</t>
  </si>
  <si>
    <t>Výstroj sloupku patka hliníková kompletní (4 otvory)</t>
  </si>
  <si>
    <t>-530554728</t>
  </si>
  <si>
    <t>5962119005</t>
  </si>
  <si>
    <t>Zajištění PPK betonový prefabrikovaný základ</t>
  </si>
  <si>
    <t>-1651400923</t>
  </si>
  <si>
    <t>5962119000</t>
  </si>
  <si>
    <t>Zajištění PPK sloupek zajišťovací značka</t>
  </si>
  <si>
    <t>771953475</t>
  </si>
  <si>
    <t>5962119010</t>
  </si>
  <si>
    <t>Zajištění PPK konzolová značka</t>
  </si>
  <si>
    <t>-1164747067</t>
  </si>
  <si>
    <t>5962119015</t>
  </si>
  <si>
    <t>Zajištění PPK hřebová litinová značka</t>
  </si>
  <si>
    <t>-34387905</t>
  </si>
  <si>
    <t>5962119020</t>
  </si>
  <si>
    <t>Zajištění PPK štítek konzolové a hřebové značky</t>
  </si>
  <si>
    <t>-647232905</t>
  </si>
  <si>
    <t>5963101003</t>
  </si>
  <si>
    <t>Přejezd celopryžový pro zatížené komunikace se závěrnou zídkou tv. T</t>
  </si>
  <si>
    <t>1014977640</t>
  </si>
  <si>
    <t>5963101007</t>
  </si>
  <si>
    <t>Přejezd celopryžový pro nezatížené komunikace se závěrnou zídkou tv. T</t>
  </si>
  <si>
    <t>1926930796</t>
  </si>
  <si>
    <t>5963101035</t>
  </si>
  <si>
    <t>Přejezd celopryžový Strail panel vnitřní</t>
  </si>
  <si>
    <t>-361249997</t>
  </si>
  <si>
    <t>5963101040</t>
  </si>
  <si>
    <t>Přejezd celopryžový Strail panel vnější</t>
  </si>
  <si>
    <t>-594731709</t>
  </si>
  <si>
    <t>5963101045</t>
  </si>
  <si>
    <t>Přejezd celopryžový Strail kolejová opěrka</t>
  </si>
  <si>
    <t>111865237</t>
  </si>
  <si>
    <t>5963101050</t>
  </si>
  <si>
    <t>Přejezd celopryžový Strail spínací táhlo střední 1200 mm</t>
  </si>
  <si>
    <t>1243649274</t>
  </si>
  <si>
    <t>5963101055</t>
  </si>
  <si>
    <t>Přejezd celopryžový Strail náběhový klín pero</t>
  </si>
  <si>
    <t>1698082628</t>
  </si>
  <si>
    <t>5963101060</t>
  </si>
  <si>
    <t>Přejezd celopryžový Strail náběhový klín drážka</t>
  </si>
  <si>
    <t>-1303989301</t>
  </si>
  <si>
    <t>5963101065</t>
  </si>
  <si>
    <t>Přejezd celopryžový Strail panel vnitřní pedeStrail</t>
  </si>
  <si>
    <t>-1494532610</t>
  </si>
  <si>
    <t>5963101070</t>
  </si>
  <si>
    <t>Přejezd celopryžový Strail panel vnější pedeStrail</t>
  </si>
  <si>
    <t>661875217</t>
  </si>
  <si>
    <t>5963101075</t>
  </si>
  <si>
    <t>Přejezd celopryžový Strail spínací táhlo střední 1800 mm</t>
  </si>
  <si>
    <t>-1898776278</t>
  </si>
  <si>
    <t>5963101080</t>
  </si>
  <si>
    <t>Přejezd celopryžový Strail spínací táhlo 1800 mm</t>
  </si>
  <si>
    <t>680937337</t>
  </si>
  <si>
    <t>5963101085</t>
  </si>
  <si>
    <t>Přejezd celopryžový Strail spínací táhlo 1200 mm</t>
  </si>
  <si>
    <t>567965736</t>
  </si>
  <si>
    <t>5963101090</t>
  </si>
  <si>
    <t>Přejezd celopryžový Strail spínací táhlo 900 mm</t>
  </si>
  <si>
    <t>294983182</t>
  </si>
  <si>
    <t>5963101135</t>
  </si>
  <si>
    <t>Přejezd celopryžový Strail pojistka proti posuvu</t>
  </si>
  <si>
    <t>803953186</t>
  </si>
  <si>
    <t>5963104035</t>
  </si>
  <si>
    <t>Přejezd železobetonový kompletní sestava</t>
  </si>
  <si>
    <t>-447336617</t>
  </si>
  <si>
    <t>5963104040</t>
  </si>
  <si>
    <t>Přejezd železobetonový panel vnější</t>
  </si>
  <si>
    <t>2095772372</t>
  </si>
  <si>
    <t>5963104045</t>
  </si>
  <si>
    <t>Přejezd železobetonový panel vnitřní</t>
  </si>
  <si>
    <t>-433522311</t>
  </si>
  <si>
    <t>5963104050</t>
  </si>
  <si>
    <t>Přejezd železobetonový náběhový klín</t>
  </si>
  <si>
    <t>-1834926323</t>
  </si>
  <si>
    <t>5963110010</t>
  </si>
  <si>
    <t>Přejezd Intermont panel 1285x3000x170 ŽPP 1</t>
  </si>
  <si>
    <t>-1681834097</t>
  </si>
  <si>
    <t>5963110015</t>
  </si>
  <si>
    <t>Přejezd Intermont panel 600x3000x170 ŽPP 2</t>
  </si>
  <si>
    <t>1956122566</t>
  </si>
  <si>
    <t>5963110020</t>
  </si>
  <si>
    <t>Přejezd Intermont panel 1284x1480x170 ŽPP 3 pro pěší</t>
  </si>
  <si>
    <t>2028214097</t>
  </si>
  <si>
    <t>5963110025</t>
  </si>
  <si>
    <t>Přejezd Intermont panel 600x1480x170 ŽPP 4 pro pěší</t>
  </si>
  <si>
    <t>1098019013</t>
  </si>
  <si>
    <t>5963110030</t>
  </si>
  <si>
    <t>Přejezd Intermont panel 350x3000x170 ŽPP 5</t>
  </si>
  <si>
    <t>-970327894</t>
  </si>
  <si>
    <t>5963125030</t>
  </si>
  <si>
    <t>Panel železobetonový pro provizorní vozovky 300/200/18</t>
  </si>
  <si>
    <t>1340852386</t>
  </si>
  <si>
    <t>5963131000</t>
  </si>
  <si>
    <t>Přechod pro pěší dřevěný z fošen</t>
  </si>
  <si>
    <t>-1531352295</t>
  </si>
  <si>
    <t>5963146000</t>
  </si>
  <si>
    <t>Asfaltový beton ACO 11S 50/70 střednězrnný-obrusná vrstva</t>
  </si>
  <si>
    <t>-1554866254</t>
  </si>
  <si>
    <t>5963146005</t>
  </si>
  <si>
    <t>Asfaltový beton ACO 8 50/70 jemnozrnný-obrusná vrstva</t>
  </si>
  <si>
    <t>896980881</t>
  </si>
  <si>
    <t>5963146010</t>
  </si>
  <si>
    <t>Asfaltový beton ACL 16S 50/70 hrubozrnný-ložní vrstva</t>
  </si>
  <si>
    <t>-600648365</t>
  </si>
  <si>
    <t>5963146015</t>
  </si>
  <si>
    <t>Asfaltový beton ACL 22S 50/70 velmi hrubozrnný-ložní vrstva</t>
  </si>
  <si>
    <t>1294425414</t>
  </si>
  <si>
    <t>5963146020</t>
  </si>
  <si>
    <t>Asfaltový beton ACP 16S 50/70 středněznný-podkladní vrstva</t>
  </si>
  <si>
    <t>1194688869</t>
  </si>
  <si>
    <t>5963146025</t>
  </si>
  <si>
    <t>Asfaltový beton ACP 22S 50/70 hrubozrnný podkladní vrstva</t>
  </si>
  <si>
    <t>114463360</t>
  </si>
  <si>
    <t>5963152000</t>
  </si>
  <si>
    <t>Asfaltová zálivka pro trhliny a spáry</t>
  </si>
  <si>
    <t>kg</t>
  </si>
  <si>
    <t>-465167339</t>
  </si>
  <si>
    <t>5963155000</t>
  </si>
  <si>
    <t>Asfaltová páska tavitelná 25x10</t>
  </si>
  <si>
    <t>21476427</t>
  </si>
  <si>
    <t>5963155005</t>
  </si>
  <si>
    <t>Asfaltová páska těsnící</t>
  </si>
  <si>
    <t>-1628564787</t>
  </si>
  <si>
    <t>5963157000</t>
  </si>
  <si>
    <t>Nátěr hmota nátěrová vodou ředitelná základní</t>
  </si>
  <si>
    <t>204702845</t>
  </si>
  <si>
    <t>5964103005</t>
  </si>
  <si>
    <t>Drenážní plastové díly trubka celoperforovaná DN 150 mm</t>
  </si>
  <si>
    <t>-1787263461</t>
  </si>
  <si>
    <t>5964103010</t>
  </si>
  <si>
    <t>Drenážní plastové díly trubka celoperforovaná DN 200 mm</t>
  </si>
  <si>
    <t>-1750118391</t>
  </si>
  <si>
    <t>5964103030</t>
  </si>
  <si>
    <t>Drenážní plastové díly trubka s částečnou perforací DN 160 mm</t>
  </si>
  <si>
    <t>404903266</t>
  </si>
  <si>
    <t>5964103035</t>
  </si>
  <si>
    <t>Drenážní plastové díly trubka s částečnou perforací DN 250 mm</t>
  </si>
  <si>
    <t>-1397204576</t>
  </si>
  <si>
    <t>5964103045</t>
  </si>
  <si>
    <t>Drenážní plastové díly spojka-spojovací nátrubek DN 150 mm</t>
  </si>
  <si>
    <t>-223716158</t>
  </si>
  <si>
    <t>5964103050</t>
  </si>
  <si>
    <t>Drenážní plastové díly spojka-spojovací nátrubek DN 200 mm</t>
  </si>
  <si>
    <t>454862294</t>
  </si>
  <si>
    <t>5964103065</t>
  </si>
  <si>
    <t>Drenážní plastové díly koleno 90° DN 150 mm</t>
  </si>
  <si>
    <t>-1437779439</t>
  </si>
  <si>
    <t>5964103070</t>
  </si>
  <si>
    <t>Drenážní plastové díly koleno 90° DN 200 mm</t>
  </si>
  <si>
    <t>-1800575612</t>
  </si>
  <si>
    <t>5964103085</t>
  </si>
  <si>
    <t>Drenážní plastové díly koleno 45° DN 150 mm</t>
  </si>
  <si>
    <t>-215171083</t>
  </si>
  <si>
    <t>5964103090</t>
  </si>
  <si>
    <t>Drenážní plastové díly koleno 45° DN 200 mm</t>
  </si>
  <si>
    <t>523958258</t>
  </si>
  <si>
    <t>5964103105</t>
  </si>
  <si>
    <t>Drenážní plastové díly T kus DN 150 mm</t>
  </si>
  <si>
    <t>1098648465</t>
  </si>
  <si>
    <t>5964103110</t>
  </si>
  <si>
    <t>Drenážní plastové díly T kus DN 200 mm</t>
  </si>
  <si>
    <t>87372821</t>
  </si>
  <si>
    <t>5964103120</t>
  </si>
  <si>
    <t>Drenážní plastové díly šachta průchozí DN 400/250  1 vtok/1 odtok DN 250 mm</t>
  </si>
  <si>
    <t>-2011946622</t>
  </si>
  <si>
    <t>5964103125</t>
  </si>
  <si>
    <t>Drenážní plastové díly šachta odbočná DN 400/250  2 vtoky/1 odtok DN 250 mm</t>
  </si>
  <si>
    <t>-442999597</t>
  </si>
  <si>
    <t>5964103130</t>
  </si>
  <si>
    <t>Drenážní plastové díly prodlužovací nástavec šachty D 400, délka 3 m</t>
  </si>
  <si>
    <t>92396954</t>
  </si>
  <si>
    <t>5964103135</t>
  </si>
  <si>
    <t>Drenážní plastové díly krytka šachty plastová D 400</t>
  </si>
  <si>
    <t>834760421</t>
  </si>
  <si>
    <t>5964104020</t>
  </si>
  <si>
    <t>Kanalizační díly plastové trubka hladká DN 400</t>
  </si>
  <si>
    <t>-1288801144</t>
  </si>
  <si>
    <t>5964104160</t>
  </si>
  <si>
    <t>Kanalizační díly plastové Poklop šachty betonový kompletní DN 400</t>
  </si>
  <si>
    <t>1666370430</t>
  </si>
  <si>
    <t>5964119000</t>
  </si>
  <si>
    <t>Příkopová tvárnice TZZ 3</t>
  </si>
  <si>
    <t>1229924912</t>
  </si>
  <si>
    <t>5964119010</t>
  </si>
  <si>
    <t>Příkopová tvárnice TZZ 4a</t>
  </si>
  <si>
    <t>-423835438</t>
  </si>
  <si>
    <t>5964119015</t>
  </si>
  <si>
    <t>Příkopová tvárnice TZZ 4b</t>
  </si>
  <si>
    <t>1691711804</t>
  </si>
  <si>
    <t>5964119005</t>
  </si>
  <si>
    <t>Příkopová tvárnice TZZ 5</t>
  </si>
  <si>
    <t>318614038</t>
  </si>
  <si>
    <t>5964121000</t>
  </si>
  <si>
    <t>Prahová vpusť výztužné vč. mříží</t>
  </si>
  <si>
    <t>516381449</t>
  </si>
  <si>
    <t>5964123000</t>
  </si>
  <si>
    <t>Odvodňovací žlab s mříží</t>
  </si>
  <si>
    <t>-2129883089</t>
  </si>
  <si>
    <t>5964123005</t>
  </si>
  <si>
    <t>Odvodňovací žlab s mříží koncový</t>
  </si>
  <si>
    <t>-1743708733</t>
  </si>
  <si>
    <t>5964123010</t>
  </si>
  <si>
    <t>Odvodňovací žlab s mříží a vývodem</t>
  </si>
  <si>
    <t>-1849312382</t>
  </si>
  <si>
    <t>5964124005</t>
  </si>
  <si>
    <t>Mříž vpusti plastová 400x400 mm</t>
  </si>
  <si>
    <t>-768429144</t>
  </si>
  <si>
    <t>5964129000</t>
  </si>
  <si>
    <t>Odvodňovací ECO žlaby betonové</t>
  </si>
  <si>
    <t>-58274548</t>
  </si>
  <si>
    <t>5964129005</t>
  </si>
  <si>
    <t>Odvodňovací ECO žlaby plastové</t>
  </si>
  <si>
    <t>-55015120</t>
  </si>
  <si>
    <t>5964127000</t>
  </si>
  <si>
    <t>Odvodňovací žlaby štěrbinové betonové malé</t>
  </si>
  <si>
    <t>-324619535</t>
  </si>
  <si>
    <t>5964127005</t>
  </si>
  <si>
    <t>Odvodňovací žlaby štěrbinové betonové masívní</t>
  </si>
  <si>
    <t>-10219538</t>
  </si>
  <si>
    <t>5964127010</t>
  </si>
  <si>
    <t>Odvodňovací žlaby štěrbinové plastové</t>
  </si>
  <si>
    <t>1275616690</t>
  </si>
  <si>
    <t>5964133005</t>
  </si>
  <si>
    <t>Geotextilie separační</t>
  </si>
  <si>
    <t>2046093205</t>
  </si>
  <si>
    <t>5964133015</t>
  </si>
  <si>
    <t>Geotextilie filtrační</t>
  </si>
  <si>
    <t>730054807</t>
  </si>
  <si>
    <t>5964135000</t>
  </si>
  <si>
    <t>Geomříže výztužné</t>
  </si>
  <si>
    <t>2079936660</t>
  </si>
  <si>
    <t>5964151000</t>
  </si>
  <si>
    <t>Dlažba zámková hladká cihla</t>
  </si>
  <si>
    <t>-1546213639</t>
  </si>
  <si>
    <t>5964151005</t>
  </si>
  <si>
    <t>Dlažba zámková hladká kostka</t>
  </si>
  <si>
    <t>-1277757134</t>
  </si>
  <si>
    <t>5964151010</t>
  </si>
  <si>
    <t>Dlažba zámková hladká íčko</t>
  </si>
  <si>
    <t>1045259529</t>
  </si>
  <si>
    <t>5964151025</t>
  </si>
  <si>
    <t>Dlažba zámková pro nevidomé cihla</t>
  </si>
  <si>
    <t>1110148185</t>
  </si>
  <si>
    <t>5964151030</t>
  </si>
  <si>
    <t>Dlažba zámková pro nevidomé kostka</t>
  </si>
  <si>
    <t>2009153473</t>
  </si>
  <si>
    <t>5964151035</t>
  </si>
  <si>
    <t>Dlažba zámková pro nevidomé íčko</t>
  </si>
  <si>
    <t>864139178</t>
  </si>
  <si>
    <t>5964159000</t>
  </si>
  <si>
    <t>Obrubník krajový</t>
  </si>
  <si>
    <t>-1291999519</t>
  </si>
  <si>
    <t>5964159005</t>
  </si>
  <si>
    <t>Obrubník chodníkový</t>
  </si>
  <si>
    <t>-574365548</t>
  </si>
  <si>
    <t>5964161005</t>
  </si>
  <si>
    <t>Beton lehce zhutnitelný C 16/20;X0 F5 2 200 2 662</t>
  </si>
  <si>
    <t>-692568934</t>
  </si>
  <si>
    <t>5964161010</t>
  </si>
  <si>
    <t>Beton lehce zhutnitelný C 20/25;X0 F5 2 285 2 765</t>
  </si>
  <si>
    <t>607960259</t>
  </si>
  <si>
    <t>5964161020</t>
  </si>
  <si>
    <t>Beton lehce zhutnitelný C 25/30;X0 F5 2 395 2 898</t>
  </si>
  <si>
    <t>1494704261</t>
  </si>
  <si>
    <t>5964163005</t>
  </si>
  <si>
    <t>Řezivo hranoly</t>
  </si>
  <si>
    <t>-1513163401</t>
  </si>
  <si>
    <t>5964163000</t>
  </si>
  <si>
    <t>Řezivo fošny</t>
  </si>
  <si>
    <t>-93888291</t>
  </si>
  <si>
    <t>5964163010</t>
  </si>
  <si>
    <t>Řezivo prkna</t>
  </si>
  <si>
    <t>2067194440</t>
  </si>
  <si>
    <t>5964163015</t>
  </si>
  <si>
    <t>Řezivo desky</t>
  </si>
  <si>
    <t>1362308962</t>
  </si>
  <si>
    <t>5964165000</t>
  </si>
  <si>
    <t>Betonová patka sloupku malá prefabrikát</t>
  </si>
  <si>
    <t>-153308890</t>
  </si>
  <si>
    <t>5964167035</t>
  </si>
  <si>
    <t>Sloupek plotní PVC délka/průměr 3000/60 mm</t>
  </si>
  <si>
    <t>-179399819</t>
  </si>
  <si>
    <t>5964167065</t>
  </si>
  <si>
    <t>Sloupek plotní pozink délka/průměr 2500/50 mm</t>
  </si>
  <si>
    <t>2090383198</t>
  </si>
  <si>
    <t>5964169005</t>
  </si>
  <si>
    <t>Vzpěra 2500/50 mm</t>
  </si>
  <si>
    <t>523744417</t>
  </si>
  <si>
    <t>5964171000</t>
  </si>
  <si>
    <t>Krytka sloupku 50 mm</t>
  </si>
  <si>
    <t>1705894991</t>
  </si>
  <si>
    <t>5964171005</t>
  </si>
  <si>
    <t>Krytka sloupku 60 mm</t>
  </si>
  <si>
    <t>-1830591060</t>
  </si>
  <si>
    <t>5964173010</t>
  </si>
  <si>
    <t>Plotové pletivo 2,5 mm, 60x60 mm; PVC výška 180</t>
  </si>
  <si>
    <t>1660191916</t>
  </si>
  <si>
    <t>5964175005</t>
  </si>
  <si>
    <t>Zarážedlo kolejové tvaru S49</t>
  </si>
  <si>
    <t>1941837481</t>
  </si>
  <si>
    <t>5964147000</t>
  </si>
  <si>
    <t>Nástupištní díly blok úložný U65</t>
  </si>
  <si>
    <t>1974985311</t>
  </si>
  <si>
    <t>5964147005</t>
  </si>
  <si>
    <t>Nástupištní díly blok úložný U85</t>
  </si>
  <si>
    <t>1722985374</t>
  </si>
  <si>
    <t>5964147010</t>
  </si>
  <si>
    <t>Nástupištní díly blok úložný U95</t>
  </si>
  <si>
    <t>-1987800722</t>
  </si>
  <si>
    <t>5964147015</t>
  </si>
  <si>
    <t>Nástupištní díly podložka pod tvárnici Tischer</t>
  </si>
  <si>
    <t>2137573949</t>
  </si>
  <si>
    <t>5964147020</t>
  </si>
  <si>
    <t>Nástupištní díly tvárnice Tischer B</t>
  </si>
  <si>
    <t>675662338</t>
  </si>
  <si>
    <t>5964147045</t>
  </si>
  <si>
    <t>Nástupištní díly konzolová deska KS 145 Z</t>
  </si>
  <si>
    <t>-2031098595</t>
  </si>
  <si>
    <t>5964147050</t>
  </si>
  <si>
    <t>Nástupištní díly konzolová deska KS 145</t>
  </si>
  <si>
    <t>2084909205</t>
  </si>
  <si>
    <t>5964147055</t>
  </si>
  <si>
    <t>Nástupištní díly konzolová deska KS 150</t>
  </si>
  <si>
    <t>-103406262</t>
  </si>
  <si>
    <t>5964147060</t>
  </si>
  <si>
    <t>Nástupištní díly konzolová deska KS 230</t>
  </si>
  <si>
    <t>647957100</t>
  </si>
  <si>
    <t>5964147085</t>
  </si>
  <si>
    <t>Nástupištní díly betonová dlaždice varovného pásu typ A</t>
  </si>
  <si>
    <t>1043686392</t>
  </si>
  <si>
    <t>5964147105</t>
  </si>
  <si>
    <t>Nástupištní díly výplňová deska D3</t>
  </si>
  <si>
    <t>597593443</t>
  </si>
  <si>
    <t>5967101015</t>
  </si>
  <si>
    <t>Protihlukové stěny betonové pohltivý panel</t>
  </si>
  <si>
    <t>418465824</t>
  </si>
  <si>
    <t>5967101020</t>
  </si>
  <si>
    <t>Protihlukové stěny betonové odrazivý panel</t>
  </si>
  <si>
    <t>-1549756511</t>
  </si>
  <si>
    <t>5967101025</t>
  </si>
  <si>
    <t>Protihlukové stěny betonové těsnění panelů</t>
  </si>
  <si>
    <t>-1273159228</t>
  </si>
  <si>
    <t>5967101050</t>
  </si>
  <si>
    <t>Protihlukové stěny ze skla díly průhledné - sklo</t>
  </si>
  <si>
    <t>1033434148</t>
  </si>
  <si>
    <t>5967101055</t>
  </si>
  <si>
    <t>Protihlukové stěny ze skla díly průhledné - plexisklo</t>
  </si>
  <si>
    <t>-506046477</t>
  </si>
  <si>
    <t>5967101005</t>
  </si>
  <si>
    <t>Protihlukové stěny dřevěné díl s výplní</t>
  </si>
  <si>
    <t>268410401</t>
  </si>
  <si>
    <t>5967101070</t>
  </si>
  <si>
    <t>Protihlukové stěny z panelů sendvičových</t>
  </si>
  <si>
    <t>2078928900</t>
  </si>
  <si>
    <t>5967101075</t>
  </si>
  <si>
    <t>Protihlukové stěny z panelů sendvičových s absorbérem z pryže</t>
  </si>
  <si>
    <t>1466901705</t>
  </si>
  <si>
    <t>5967101080</t>
  </si>
  <si>
    <t>Protihlukové stěny z panelů hliníkových</t>
  </si>
  <si>
    <t>1250049586</t>
  </si>
  <si>
    <t>02.1 - Manipulace a přepravy</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</si>
  <si>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</si>
  <si>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</si>
  <si>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1579231984</t>
  </si>
  <si>
    <t>9901000900</t>
  </si>
  <si>
    <t>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</si>
  <si>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-1161125435</t>
  </si>
  <si>
    <t>9901009100</t>
  </si>
  <si>
    <t>Doprava obousměrná (např. dodávek z vlastních zásob zhotovitele nebo objednatele nebo výzisku) mechanizací o nosnosti do 3,5 t elektrosoučástek, montážního materiálu, kameniva, písku, dlažebních kostek, suti,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</si>
  <si>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-564966730</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</si>
  <si>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</si>
  <si>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</si>
  <si>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1943631830</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</si>
  <si>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</si>
  <si>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</si>
  <si>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440260390</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</si>
  <si>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</si>
  <si>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</si>
  <si>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1208204960</t>
  </si>
  <si>
    <t>9902100400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</si>
  <si>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</si>
  <si>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-1784948085</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</si>
  <si>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</si>
  <si>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</si>
  <si>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-2134294290</t>
  </si>
  <si>
    <t>9902100600</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</si>
  <si>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</si>
  <si>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-307379148</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</si>
  <si>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</si>
  <si>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</si>
  <si>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-723007088</t>
  </si>
  <si>
    <t>9902109100</t>
  </si>
  <si>
    <t>Doprava obousměrná (např. dodávek z vlastních zásob zhotovitele nebo objednatele nebo výzisku) mechanizací o nosnosti přes 3,5 t sypanin (kameniva, písku, suti, dlažebních kostek,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</si>
  <si>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-2009054886</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</si>
  <si>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</si>
  <si>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</si>
  <si>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-1557274641</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</si>
  <si>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</si>
  <si>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</si>
  <si>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2044423668</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</si>
  <si>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</si>
  <si>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</si>
  <si>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-383211170</t>
  </si>
  <si>
    <t>9902200400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</si>
  <si>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</si>
  <si>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-726158291</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</si>
  <si>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</si>
  <si>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</si>
  <si>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-1529096092</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</si>
  <si>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</si>
  <si>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</si>
  <si>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-1217768626</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</si>
  <si>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</si>
  <si>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</si>
  <si>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1587358156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</si>
  <si>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</si>
  <si>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</si>
  <si>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1181733138</t>
  </si>
  <si>
    <t>9902300100</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</si>
  <si>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</si>
  <si>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-413724181</t>
  </si>
  <si>
    <t>9902300200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</si>
  <si>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</si>
  <si>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-1648375061</t>
  </si>
  <si>
    <t>9902300300</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</si>
  <si>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</si>
  <si>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-512933043</t>
  </si>
  <si>
    <t>9902300400</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</si>
  <si>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</si>
  <si>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2073750481</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</si>
  <si>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</si>
  <si>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</si>
  <si>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563231740</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</si>
  <si>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</si>
  <si>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</si>
  <si>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-166316685</t>
  </si>
  <si>
    <t>9902300700</t>
  </si>
  <si>
    <t>Doprava jednosměrná (např. nakupovaného materiálu) mechanizací o nosnosti přes 3,5 t sypanin (kameniva, písku, suti, dlažebních kostek,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</si>
  <si>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420413164</t>
  </si>
  <si>
    <t>9902309100</t>
  </si>
  <si>
    <t>Doprava jednosměrná (např. nakupovaného materiálu) mechanizací o nosnosti přes 3,5 t sypanin (kameniva, písku, suti, dlažebních kostek,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</si>
  <si>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-1640067196</t>
  </si>
  <si>
    <t>9902400100</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</si>
  <si>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</si>
  <si>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-445452264</t>
  </si>
  <si>
    <t>9902400200</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</si>
  <si>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</si>
  <si>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1994943801</t>
  </si>
  <si>
    <t>9902400300</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</si>
  <si>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</si>
  <si>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1538277586</t>
  </si>
  <si>
    <t>9902400400</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</si>
  <si>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</si>
  <si>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-1697715285</t>
  </si>
  <si>
    <t>9902400500</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</si>
  <si>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</si>
  <si>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-1859862569</t>
  </si>
  <si>
    <t>9902400600</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</si>
  <si>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</si>
  <si>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1894189651</t>
  </si>
  <si>
    <t>9902400700</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</si>
  <si>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</si>
  <si>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-974791857</t>
  </si>
  <si>
    <t>9902400800</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</si>
  <si>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</si>
  <si>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-1499070168</t>
  </si>
  <si>
    <t>9902400900</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</si>
  <si>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</si>
  <si>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-1904705377</t>
  </si>
  <si>
    <t>9902401000</t>
  </si>
  <si>
    <t>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</si>
  <si>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-143246577</t>
  </si>
  <si>
    <t>9902401100</t>
  </si>
  <si>
    <t>Doprava jednosměrná (např. nakupovaného materiálu) mechanizací o nosnosti přes 3,5 t objemnějšího kusového materiálu (prefabrikátů, stožárů, výhybek, rozvaděčů, vybouraných hmot atd.) do 300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</si>
  <si>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358928074</t>
  </si>
  <si>
    <t>9902409100</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</si>
  <si>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</si>
  <si>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897497893</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</si>
  <si>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</si>
  <si>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</si>
  <si>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60762873</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</si>
  <si>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</si>
  <si>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</si>
  <si>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-579554310</t>
  </si>
  <si>
    <t>9902900300</t>
  </si>
  <si>
    <t>Složení sypanin, drobného kusového materiálu, suti    Poznámka: 1. Ceny jsou určeny pro skládání materiálu z vlastních zásob objednatele.</t>
  </si>
  <si>
    <t>1898584402</t>
  </si>
  <si>
    <t>9902900400</t>
  </si>
  <si>
    <t>Složení objemnějšího kusového materiálu, vybouraných hmot    Poznámka: 1. Ceny jsou určeny pro skládání materiálu z vlastních zásob objednatele.</t>
  </si>
  <si>
    <t>-2035116133</t>
  </si>
  <si>
    <t>9903100100</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</si>
  <si>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</si>
  <si>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-1395792487</t>
  </si>
  <si>
    <t>9903109100</t>
  </si>
  <si>
    <t>Přeprava mechanizace na místo prováděných prací o hmotnosti do 12 t příplatek za každý další 1 km  Poznámka: 1. Ceny jsou určeny pro dopravu mechanizmů na místo prováděných prací po silnici i po kolejích.2. V ceně jsou započteny i náklady na zpáteční cestu dopravního prostředku. Měrnou jednotkou je kus přepravovaného stroje.</t>
  </si>
  <si>
    <t>780390057</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</si>
  <si>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</si>
  <si>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</si>
  <si>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-1832112013</t>
  </si>
  <si>
    <t>9903200200</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</si>
  <si>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</si>
  <si>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1005898233</t>
  </si>
  <si>
    <t>9903200300</t>
  </si>
  <si>
    <t>Přeprava mechanizace na místo prováděných prací o hmotnosti přes 12 t do 300 km  Poznámka: 1. Ceny jsou určeny pro dopravu mechanizmů na místo prováděných prací po silnici i po kolejích.2. V ceně jsou započteny i náklady na zpáteční cestu dopravního prostředku. Měrnou jednotkou je kus přepravovaného stroje.</t>
  </si>
  <si>
    <t>397722100</t>
  </si>
  <si>
    <t>9903209100</t>
  </si>
  <si>
    <t>Přeprava mechanizace na místo prováděných prací o hmotnosti přes 12 t příplatek za každý další 1 km  Poznámka: 1. Ceny jsou určeny pro dopravu mechanizmů na místo prováděných prací po silnici i po kolejích.2. V ceně jsou započteny i náklady na zpáteční cestu dopravního prostředku. Měrnou jednotkou je kus přepravovaného stroje.</t>
  </si>
  <si>
    <t>-1525448070</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</si>
  <si>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</si>
  <si>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</si>
  <si>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-692249075</t>
  </si>
  <si>
    <t>9909000110</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</si>
  <si>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</si>
  <si>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1899098482</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</si>
  <si>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</si>
  <si>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</si>
  <si>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-1948491481</t>
  </si>
  <si>
    <t>9909000210</t>
  </si>
  <si>
    <t>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</si>
  <si>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-413014713</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</si>
  <si>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</si>
  <si>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</si>
  <si>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1052304644</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</si>
  <si>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</si>
  <si>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</si>
  <si>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1875210454</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</si>
  <si>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</si>
  <si>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</si>
  <si>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2043395840</t>
  </si>
  <si>
    <t>9909000600</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</si>
  <si>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</si>
  <si>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-357207218</t>
  </si>
  <si>
    <t>03.1 - VON</t>
  </si>
  <si>
    <t>VRN - Vedlejší rozpočtové náklady</t>
  </si>
  <si>
    <t>VRN</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</si>
  <si>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</si>
  <si>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</si>
  <si>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</si>
  <si>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1485727935</t>
  </si>
  <si>
    <t>022101001</t>
  </si>
  <si>
    <t>Geodetické práce Geodetické práce před opravou</t>
  </si>
  <si>
    <t>%</t>
  </si>
  <si>
    <t>899335554</t>
  </si>
  <si>
    <t>022101011</t>
  </si>
  <si>
    <t>Geodetické práce Geodetické práce v průběhu opravy</t>
  </si>
  <si>
    <t>-887243977</t>
  </si>
  <si>
    <t>022101021</t>
  </si>
  <si>
    <t>Geodetické práce Geodetické práce po ukončení opravy</t>
  </si>
  <si>
    <t>-437593708</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</si>
  <si>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</si>
  <si>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</si>
  <si>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1561554333</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</si>
  <si>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</si>
  <si>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</si>
  <si>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1543929999</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</si>
  <si>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</si>
  <si>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</si>
  <si>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418370615</t>
  </si>
  <si>
    <t>023101001</t>
  </si>
  <si>
    <t>Projektové práce Projektové práce v rozsahu ZRN (vyjma dále jmenované práce) do 1 mil. Kč</t>
  </si>
  <si>
    <t>-2011400892</t>
  </si>
  <si>
    <t>023101011</t>
  </si>
  <si>
    <t>Projektové práce Projektové práce v rozsahu ZRN (vyjma dále jmenované práce) přes 1 do 3 mil. Kč</t>
  </si>
  <si>
    <t>-376247024</t>
  </si>
  <si>
    <t>023101021</t>
  </si>
  <si>
    <t>Projektové práce Projektové práce v rozsahu ZRN (vyjma dále jmenované práce) přes 3 do 5 mil. Kč</t>
  </si>
  <si>
    <t>791353429</t>
  </si>
  <si>
    <t>023101031</t>
  </si>
  <si>
    <t>Projektové práce Projektové práce v rozsahu ZRN (vyjma dále jmenované práce) přes 5 do 20 mil. Kč</t>
  </si>
  <si>
    <t>-655332548</t>
  </si>
  <si>
    <t>023101041</t>
  </si>
  <si>
    <t>Projektové práce Projektové práce v rozsahu ZRN (vyjma dále jmenované práce) přes 20 mil. Kč</t>
  </si>
  <si>
    <t>1214485545</t>
  </si>
  <si>
    <t>023111001</t>
  </si>
  <si>
    <t>Projektové práce Technický projekt zajištění PPK bez optimalizace nivelety/osy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</si>
  <si>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1785955873</t>
  </si>
  <si>
    <t>023111011</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</si>
  <si>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</si>
  <si>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1046173169</t>
  </si>
  <si>
    <t>023112001</t>
  </si>
  <si>
    <t>Projektové práce Technický projekt zajištění PPK bez optimalizace nivelety/osy koleje trať dvoukolejná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</si>
  <si>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265300443</t>
  </si>
  <si>
    <t>023112011</t>
  </si>
  <si>
    <t>Projektové práce Technický projekt zajištění PPK bez optimalizace nivelety/osy koleje trať dvoukolejná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</si>
  <si>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-1155500408</t>
  </si>
  <si>
    <t>023113001</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</si>
  <si>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</si>
  <si>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50915030</t>
  </si>
  <si>
    <t>023113011</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</si>
  <si>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</si>
  <si>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-357516752</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</si>
  <si>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</si>
  <si>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</si>
  <si>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283861268</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</si>
  <si>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</si>
  <si>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</si>
  <si>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-138548920</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</si>
  <si>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</si>
  <si>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</si>
  <si>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1265374141</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</si>
  <si>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</si>
  <si>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</si>
  <si>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741208304</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</si>
  <si>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</si>
  <si>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</si>
  <si>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618840044</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</si>
  <si>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</si>
  <si>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</si>
  <si>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-84140645</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</si>
  <si>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</si>
  <si>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</si>
  <si>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-1845121671</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</si>
  <si>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</si>
  <si>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</si>
  <si>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1781387204</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</si>
  <si>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</si>
  <si>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</si>
  <si>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1149364875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</si>
  <si>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</si>
  <si>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</si>
  <si>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-1479649793</t>
  </si>
  <si>
    <t>031111041</t>
  </si>
  <si>
    <t>Zařízení a vybavení staveniště osvětlení pracoviště</t>
  </si>
  <si>
    <t>1306035953</t>
  </si>
  <si>
    <t>031111051</t>
  </si>
  <si>
    <t>Zařízení a vybavení staveniště pronájem ploch</t>
  </si>
  <si>
    <t>-86199176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</si>
  <si>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</si>
  <si>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</si>
  <si>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1036647521</t>
  </si>
  <si>
    <t>034111001</t>
  </si>
  <si>
    <t>Další náklady na pracovníky Zákonné příplatky ke mzdě za práci o sobotách, nedělích a státem uznaných svátcích</t>
  </si>
  <si>
    <t>Kč/hod</t>
  </si>
  <si>
    <t>97113225</t>
  </si>
  <si>
    <t>034111011</t>
  </si>
  <si>
    <t>Další náklady na pracovníky Zákonné příplatky ke mzdě za práci v noci</t>
  </si>
  <si>
    <t>-2019691466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</si>
</sst>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3"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3" xfId="0" applyFont="1" applyBorder="1" applyAlignment="1">
      <alignment vertical="center"/>
    </xf>
    <xf numFmtId="0" fontId="31" fillId="3" borderId="14"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31" fillId="3" borderId="19" xfId="0" applyFont="1" applyFill="1" applyBorder="1" applyAlignment="1" applyProtection="1">
      <alignment horizontal="left" vertical="center"/>
      <protection locked="0"/>
    </xf>
    <xf numFmtId="0" fontId="31" fillId="0" borderId="20" xfId="0" applyFont="1" applyBorder="1" applyAlignment="1">
      <alignment horizontal="center" vertical="center"/>
    </xf>
    <xf numFmtId="167" fontId="19" fillId="3" borderId="22" xfId="0" applyNumberFormat="1" applyFont="1" applyFill="1" applyBorder="1" applyAlignment="1" applyProtection="1">
      <alignment vertical="center"/>
      <protection locked="0"/>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right" vertical="center"/>
    </xf>
    <xf numFmtId="0" fontId="19" fillId="5" borderId="7" xfId="0" applyFont="1" applyFill="1" applyBorder="1" applyAlignment="1">
      <alignment horizontal="center" vertical="center"/>
    </xf>
    <xf numFmtId="0" fontId="19" fillId="5" borderId="8" xfId="0" applyFont="1" applyFill="1" applyBorder="1" applyAlignment="1">
      <alignment horizontal="left" vertical="center"/>
    </xf>
    <xf numFmtId="0" fontId="24" fillId="0" borderId="0" xfId="0" applyFont="1" applyAlignment="1">
      <alignment horizontal="left" vertical="center" wrapText="1"/>
    </xf>
    <xf numFmtId="4" fontId="25" fillId="0" borderId="0" xfId="0" applyNumberFormat="1" applyFont="1" applyAlignment="1">
      <alignment vertical="center"/>
    </xf>
    <xf numFmtId="0" fontId="25"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0"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1</v>
      </c>
      <c r="BT1" s="13" t="s">
        <v>3</v>
      </c>
      <c r="BU1" s="13" t="s">
        <v>3</v>
      </c>
      <c r="BV1" s="13" t="s">
        <v>4</v>
      </c>
    </row>
    <row r="2" spans="1:74" s="1" customFormat="1" ht="36.950000000000003" customHeight="1">
      <c r="AR2" s="210" t="s">
        <v>5</v>
      </c>
      <c r="AS2" s="195"/>
      <c r="AT2" s="195"/>
      <c r="AU2" s="195"/>
      <c r="AV2" s="195"/>
      <c r="AW2" s="195"/>
      <c r="AX2" s="195"/>
      <c r="AY2" s="195"/>
      <c r="AZ2" s="195"/>
      <c r="BA2" s="195"/>
      <c r="BB2" s="195"/>
      <c r="BC2" s="195"/>
      <c r="BD2" s="195"/>
      <c r="BE2" s="195"/>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7"/>
      <c r="D4" s="18" t="s">
        <v>9</v>
      </c>
      <c r="AR4" s="17"/>
      <c r="AS4" s="19" t="s">
        <v>10</v>
      </c>
      <c r="BE4" s="20" t="s">
        <v>11</v>
      </c>
      <c r="BS4" s="14" t="s">
        <v>12</v>
      </c>
    </row>
    <row r="5" spans="1:74" s="1" customFormat="1" ht="12" customHeight="1">
      <c r="B5" s="17"/>
      <c r="D5" s="21" t="s">
        <v>13</v>
      </c>
      <c r="K5" s="194" t="s">
        <v>14</v>
      </c>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R5" s="17"/>
      <c r="BE5" s="191" t="s">
        <v>15</v>
      </c>
      <c r="BS5" s="14" t="s">
        <v>6</v>
      </c>
    </row>
    <row r="6" spans="1:74" s="1" customFormat="1" ht="36.950000000000003" customHeight="1">
      <c r="B6" s="17"/>
      <c r="D6" s="23" t="s">
        <v>16</v>
      </c>
      <c r="K6" s="196" t="s">
        <v>17</v>
      </c>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R6" s="17"/>
      <c r="BE6" s="192"/>
      <c r="BS6" s="14" t="s">
        <v>6</v>
      </c>
    </row>
    <row r="7" spans="1:74" s="1" customFormat="1" ht="12" customHeight="1">
      <c r="B7" s="17"/>
      <c r="D7" s="24" t="s">
        <v>18</v>
      </c>
      <c r="K7" s="22" t="s">
        <v>1</v>
      </c>
      <c r="AK7" s="24" t="s">
        <v>19</v>
      </c>
      <c r="AN7" s="22" t="s">
        <v>1</v>
      </c>
      <c r="AR7" s="17"/>
      <c r="BE7" s="192"/>
      <c r="BS7" s="14" t="s">
        <v>6</v>
      </c>
    </row>
    <row r="8" spans="1:74" s="1" customFormat="1" ht="12" customHeight="1">
      <c r="B8" s="17"/>
      <c r="D8" s="24" t="s">
        <v>20</v>
      </c>
      <c r="K8" s="22" t="s">
        <v>21</v>
      </c>
      <c r="AK8" s="24" t="s">
        <v>22</v>
      </c>
      <c r="AN8" s="25" t="s">
        <v>23</v>
      </c>
      <c r="AR8" s="17"/>
      <c r="BE8" s="192"/>
      <c r="BS8" s="14" t="s">
        <v>6</v>
      </c>
    </row>
    <row r="9" spans="1:74" s="1" customFormat="1" ht="14.45" customHeight="1">
      <c r="B9" s="17"/>
      <c r="AR9" s="17"/>
      <c r="BE9" s="192"/>
      <c r="BS9" s="14" t="s">
        <v>6</v>
      </c>
    </row>
    <row r="10" spans="1:74" s="1" customFormat="1" ht="12" customHeight="1">
      <c r="B10" s="17"/>
      <c r="D10" s="24" t="s">
        <v>24</v>
      </c>
      <c r="AK10" s="24" t="s">
        <v>25</v>
      </c>
      <c r="AN10" s="22" t="s">
        <v>26</v>
      </c>
      <c r="AR10" s="17"/>
      <c r="BE10" s="192"/>
      <c r="BS10" s="14" t="s">
        <v>6</v>
      </c>
    </row>
    <row r="11" spans="1:74" s="1" customFormat="1" ht="18.399999999999999" customHeight="1">
      <c r="B11" s="17"/>
      <c r="E11" s="22" t="s">
        <v>27</v>
      </c>
      <c r="AK11" s="24" t="s">
        <v>28</v>
      </c>
      <c r="AN11" s="22" t="s">
        <v>29</v>
      </c>
      <c r="AR11" s="17"/>
      <c r="BE11" s="192"/>
      <c r="BS11" s="14" t="s">
        <v>6</v>
      </c>
    </row>
    <row r="12" spans="1:74" s="1" customFormat="1" ht="6.95" customHeight="1">
      <c r="B12" s="17"/>
      <c r="AR12" s="17"/>
      <c r="BE12" s="192"/>
      <c r="BS12" s="14" t="s">
        <v>6</v>
      </c>
    </row>
    <row r="13" spans="1:74" s="1" customFormat="1" ht="12" customHeight="1">
      <c r="B13" s="17"/>
      <c r="D13" s="24" t="s">
        <v>30</v>
      </c>
      <c r="AK13" s="24" t="s">
        <v>25</v>
      </c>
      <c r="AN13" s="26" t="s">
        <v>31</v>
      </c>
      <c r="AR13" s="17"/>
      <c r="BE13" s="192"/>
      <c r="BS13" s="14" t="s">
        <v>6</v>
      </c>
    </row>
    <row r="14" spans="1:74">
      <c r="B14" s="17"/>
      <c r="E14" s="197" t="s">
        <v>31</v>
      </c>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24" t="s">
        <v>28</v>
      </c>
      <c r="AN14" s="26" t="s">
        <v>31</v>
      </c>
      <c r="AR14" s="17"/>
      <c r="BE14" s="192"/>
      <c r="BS14" s="14" t="s">
        <v>6</v>
      </c>
    </row>
    <row r="15" spans="1:74" s="1" customFormat="1" ht="6.95" customHeight="1">
      <c r="B15" s="17"/>
      <c r="AR15" s="17"/>
      <c r="BE15" s="192"/>
      <c r="BS15" s="14" t="s">
        <v>3</v>
      </c>
    </row>
    <row r="16" spans="1:74" s="1" customFormat="1" ht="12" customHeight="1">
      <c r="B16" s="17"/>
      <c r="D16" s="24" t="s">
        <v>32</v>
      </c>
      <c r="AK16" s="24" t="s">
        <v>25</v>
      </c>
      <c r="AN16" s="22" t="s">
        <v>1</v>
      </c>
      <c r="AR16" s="17"/>
      <c r="BE16" s="192"/>
      <c r="BS16" s="14" t="s">
        <v>3</v>
      </c>
    </row>
    <row r="17" spans="1:71" s="1" customFormat="1" ht="18.399999999999999" customHeight="1">
      <c r="B17" s="17"/>
      <c r="E17" s="22" t="s">
        <v>33</v>
      </c>
      <c r="AK17" s="24" t="s">
        <v>28</v>
      </c>
      <c r="AN17" s="22" t="s">
        <v>1</v>
      </c>
      <c r="AR17" s="17"/>
      <c r="BE17" s="192"/>
      <c r="BS17" s="14" t="s">
        <v>34</v>
      </c>
    </row>
    <row r="18" spans="1:71" s="1" customFormat="1" ht="6.95" customHeight="1">
      <c r="B18" s="17"/>
      <c r="AR18" s="17"/>
      <c r="BE18" s="192"/>
      <c r="BS18" s="14" t="s">
        <v>6</v>
      </c>
    </row>
    <row r="19" spans="1:71" s="1" customFormat="1" ht="12" customHeight="1">
      <c r="B19" s="17"/>
      <c r="D19" s="24" t="s">
        <v>35</v>
      </c>
      <c r="AK19" s="24" t="s">
        <v>25</v>
      </c>
      <c r="AN19" s="22" t="s">
        <v>1</v>
      </c>
      <c r="AR19" s="17"/>
      <c r="BE19" s="192"/>
      <c r="BS19" s="14" t="s">
        <v>6</v>
      </c>
    </row>
    <row r="20" spans="1:71" s="1" customFormat="1" ht="18.399999999999999" customHeight="1">
      <c r="B20" s="17"/>
      <c r="E20" s="22" t="s">
        <v>33</v>
      </c>
      <c r="AK20" s="24" t="s">
        <v>28</v>
      </c>
      <c r="AN20" s="22" t="s">
        <v>1</v>
      </c>
      <c r="AR20" s="17"/>
      <c r="BE20" s="192"/>
      <c r="BS20" s="14" t="s">
        <v>3</v>
      </c>
    </row>
    <row r="21" spans="1:71" s="1" customFormat="1" ht="6.95" customHeight="1">
      <c r="B21" s="17"/>
      <c r="AR21" s="17"/>
      <c r="BE21" s="192"/>
    </row>
    <row r="22" spans="1:71" s="1" customFormat="1" ht="12" customHeight="1">
      <c r="B22" s="17"/>
      <c r="D22" s="24" t="s">
        <v>36</v>
      </c>
      <c r="AR22" s="17"/>
      <c r="BE22" s="192"/>
    </row>
    <row r="23" spans="1:71" s="1" customFormat="1" ht="16.5" customHeight="1">
      <c r="B23" s="17"/>
      <c r="E23" s="199" t="s">
        <v>1</v>
      </c>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c r="AR23" s="17"/>
      <c r="BE23" s="192"/>
    </row>
    <row r="24" spans="1:71" s="1" customFormat="1" ht="6.95" customHeight="1">
      <c r="B24" s="17"/>
      <c r="AR24" s="17"/>
      <c r="BE24" s="192"/>
    </row>
    <row r="25" spans="1:71" s="1" customFormat="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192"/>
    </row>
    <row r="26" spans="1:71" s="2" customFormat="1" ht="25.9" customHeight="1">
      <c r="A26" s="29"/>
      <c r="B26" s="30"/>
      <c r="C26" s="29"/>
      <c r="D26" s="31" t="s">
        <v>37</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00">
        <f>ROUND(AG94,2)</f>
        <v>0</v>
      </c>
      <c r="AL26" s="201"/>
      <c r="AM26" s="201"/>
      <c r="AN26" s="201"/>
      <c r="AO26" s="201"/>
      <c r="AP26" s="29"/>
      <c r="AQ26" s="29"/>
      <c r="AR26" s="30"/>
      <c r="BE26" s="192"/>
    </row>
    <row r="27" spans="1:71" s="2" customFormat="1" ht="6.95"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192"/>
    </row>
    <row r="28" spans="1:71" s="2" customFormat="1">
      <c r="A28" s="29"/>
      <c r="B28" s="30"/>
      <c r="C28" s="29"/>
      <c r="D28" s="29"/>
      <c r="E28" s="29"/>
      <c r="F28" s="29"/>
      <c r="G28" s="29"/>
      <c r="H28" s="29"/>
      <c r="I28" s="29"/>
      <c r="J28" s="29"/>
      <c r="K28" s="29"/>
      <c r="L28" s="202" t="s">
        <v>38</v>
      </c>
      <c r="M28" s="202"/>
      <c r="N28" s="202"/>
      <c r="O28" s="202"/>
      <c r="P28" s="202"/>
      <c r="Q28" s="29"/>
      <c r="R28" s="29"/>
      <c r="S28" s="29"/>
      <c r="T28" s="29"/>
      <c r="U28" s="29"/>
      <c r="V28" s="29"/>
      <c r="W28" s="202" t="s">
        <v>39</v>
      </c>
      <c r="X28" s="202"/>
      <c r="Y28" s="202"/>
      <c r="Z28" s="202"/>
      <c r="AA28" s="202"/>
      <c r="AB28" s="202"/>
      <c r="AC28" s="202"/>
      <c r="AD28" s="202"/>
      <c r="AE28" s="202"/>
      <c r="AF28" s="29"/>
      <c r="AG28" s="29"/>
      <c r="AH28" s="29"/>
      <c r="AI28" s="29"/>
      <c r="AJ28" s="29"/>
      <c r="AK28" s="202" t="s">
        <v>40</v>
      </c>
      <c r="AL28" s="202"/>
      <c r="AM28" s="202"/>
      <c r="AN28" s="202"/>
      <c r="AO28" s="202"/>
      <c r="AP28" s="29"/>
      <c r="AQ28" s="29"/>
      <c r="AR28" s="30"/>
      <c r="BE28" s="192"/>
    </row>
    <row r="29" spans="1:71" s="3" customFormat="1" ht="14.45" customHeight="1">
      <c r="B29" s="34"/>
      <c r="D29" s="24" t="s">
        <v>41</v>
      </c>
      <c r="F29" s="24" t="s">
        <v>42</v>
      </c>
      <c r="L29" s="205">
        <v>0.21</v>
      </c>
      <c r="M29" s="204"/>
      <c r="N29" s="204"/>
      <c r="O29" s="204"/>
      <c r="P29" s="204"/>
      <c r="W29" s="203">
        <f>ROUND(AZ94, 2)</f>
        <v>0</v>
      </c>
      <c r="X29" s="204"/>
      <c r="Y29" s="204"/>
      <c r="Z29" s="204"/>
      <c r="AA29" s="204"/>
      <c r="AB29" s="204"/>
      <c r="AC29" s="204"/>
      <c r="AD29" s="204"/>
      <c r="AE29" s="204"/>
      <c r="AK29" s="203">
        <f>ROUND(AV94, 2)</f>
        <v>0</v>
      </c>
      <c r="AL29" s="204"/>
      <c r="AM29" s="204"/>
      <c r="AN29" s="204"/>
      <c r="AO29" s="204"/>
      <c r="AR29" s="34"/>
      <c r="BE29" s="193"/>
    </row>
    <row r="30" spans="1:71" s="3" customFormat="1" ht="14.45" customHeight="1">
      <c r="B30" s="34"/>
      <c r="F30" s="24" t="s">
        <v>43</v>
      </c>
      <c r="L30" s="205">
        <v>0.15</v>
      </c>
      <c r="M30" s="204"/>
      <c r="N30" s="204"/>
      <c r="O30" s="204"/>
      <c r="P30" s="204"/>
      <c r="W30" s="203">
        <f>ROUND(BA94, 2)</f>
        <v>0</v>
      </c>
      <c r="X30" s="204"/>
      <c r="Y30" s="204"/>
      <c r="Z30" s="204"/>
      <c r="AA30" s="204"/>
      <c r="AB30" s="204"/>
      <c r="AC30" s="204"/>
      <c r="AD30" s="204"/>
      <c r="AE30" s="204"/>
      <c r="AK30" s="203">
        <f>ROUND(AW94, 2)</f>
        <v>0</v>
      </c>
      <c r="AL30" s="204"/>
      <c r="AM30" s="204"/>
      <c r="AN30" s="204"/>
      <c r="AO30" s="204"/>
      <c r="AR30" s="34"/>
      <c r="BE30" s="193"/>
    </row>
    <row r="31" spans="1:71" s="3" customFormat="1" ht="14.45" hidden="1" customHeight="1">
      <c r="B31" s="34"/>
      <c r="F31" s="24" t="s">
        <v>44</v>
      </c>
      <c r="L31" s="205">
        <v>0.21</v>
      </c>
      <c r="M31" s="204"/>
      <c r="N31" s="204"/>
      <c r="O31" s="204"/>
      <c r="P31" s="204"/>
      <c r="W31" s="203">
        <f>ROUND(BB94, 2)</f>
        <v>0</v>
      </c>
      <c r="X31" s="204"/>
      <c r="Y31" s="204"/>
      <c r="Z31" s="204"/>
      <c r="AA31" s="204"/>
      <c r="AB31" s="204"/>
      <c r="AC31" s="204"/>
      <c r="AD31" s="204"/>
      <c r="AE31" s="204"/>
      <c r="AK31" s="203">
        <v>0</v>
      </c>
      <c r="AL31" s="204"/>
      <c r="AM31" s="204"/>
      <c r="AN31" s="204"/>
      <c r="AO31" s="204"/>
      <c r="AR31" s="34"/>
      <c r="BE31" s="193"/>
    </row>
    <row r="32" spans="1:71" s="3" customFormat="1" ht="14.45" hidden="1" customHeight="1">
      <c r="B32" s="34"/>
      <c r="F32" s="24" t="s">
        <v>45</v>
      </c>
      <c r="L32" s="205">
        <v>0.15</v>
      </c>
      <c r="M32" s="204"/>
      <c r="N32" s="204"/>
      <c r="O32" s="204"/>
      <c r="P32" s="204"/>
      <c r="W32" s="203">
        <f>ROUND(BC94, 2)</f>
        <v>0</v>
      </c>
      <c r="X32" s="204"/>
      <c r="Y32" s="204"/>
      <c r="Z32" s="204"/>
      <c r="AA32" s="204"/>
      <c r="AB32" s="204"/>
      <c r="AC32" s="204"/>
      <c r="AD32" s="204"/>
      <c r="AE32" s="204"/>
      <c r="AK32" s="203">
        <v>0</v>
      </c>
      <c r="AL32" s="204"/>
      <c r="AM32" s="204"/>
      <c r="AN32" s="204"/>
      <c r="AO32" s="204"/>
      <c r="AR32" s="34"/>
      <c r="BE32" s="193"/>
    </row>
    <row r="33" spans="1:57" s="3" customFormat="1" ht="14.45" hidden="1" customHeight="1">
      <c r="B33" s="34"/>
      <c r="F33" s="24" t="s">
        <v>46</v>
      </c>
      <c r="L33" s="205">
        <v>0</v>
      </c>
      <c r="M33" s="204"/>
      <c r="N33" s="204"/>
      <c r="O33" s="204"/>
      <c r="P33" s="204"/>
      <c r="W33" s="203">
        <f>ROUND(BD94, 2)</f>
        <v>0</v>
      </c>
      <c r="X33" s="204"/>
      <c r="Y33" s="204"/>
      <c r="Z33" s="204"/>
      <c r="AA33" s="204"/>
      <c r="AB33" s="204"/>
      <c r="AC33" s="204"/>
      <c r="AD33" s="204"/>
      <c r="AE33" s="204"/>
      <c r="AK33" s="203">
        <v>0</v>
      </c>
      <c r="AL33" s="204"/>
      <c r="AM33" s="204"/>
      <c r="AN33" s="204"/>
      <c r="AO33" s="204"/>
      <c r="AR33" s="34"/>
      <c r="BE33" s="193"/>
    </row>
    <row r="34" spans="1:57" s="2" customFormat="1" ht="6.95"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192"/>
    </row>
    <row r="35" spans="1:57" s="2" customFormat="1" ht="25.9" customHeight="1">
      <c r="A35" s="29"/>
      <c r="B35" s="30"/>
      <c r="C35" s="35"/>
      <c r="D35" s="36" t="s">
        <v>47</v>
      </c>
      <c r="E35" s="37"/>
      <c r="F35" s="37"/>
      <c r="G35" s="37"/>
      <c r="H35" s="37"/>
      <c r="I35" s="37"/>
      <c r="J35" s="37"/>
      <c r="K35" s="37"/>
      <c r="L35" s="37"/>
      <c r="M35" s="37"/>
      <c r="N35" s="37"/>
      <c r="O35" s="37"/>
      <c r="P35" s="37"/>
      <c r="Q35" s="37"/>
      <c r="R35" s="37"/>
      <c r="S35" s="37"/>
      <c r="T35" s="38" t="s">
        <v>48</v>
      </c>
      <c r="U35" s="37"/>
      <c r="V35" s="37"/>
      <c r="W35" s="37"/>
      <c r="X35" s="209" t="s">
        <v>49</v>
      </c>
      <c r="Y35" s="207"/>
      <c r="Z35" s="207"/>
      <c r="AA35" s="207"/>
      <c r="AB35" s="207"/>
      <c r="AC35" s="37"/>
      <c r="AD35" s="37"/>
      <c r="AE35" s="37"/>
      <c r="AF35" s="37"/>
      <c r="AG35" s="37"/>
      <c r="AH35" s="37"/>
      <c r="AI35" s="37"/>
      <c r="AJ35" s="37"/>
      <c r="AK35" s="206">
        <f>SUM(AK26:AK33)</f>
        <v>0</v>
      </c>
      <c r="AL35" s="207"/>
      <c r="AM35" s="207"/>
      <c r="AN35" s="207"/>
      <c r="AO35" s="208"/>
      <c r="AP35" s="35"/>
      <c r="AQ35" s="35"/>
      <c r="AR35" s="30"/>
      <c r="BE35" s="29"/>
    </row>
    <row r="36" spans="1:57" s="2" customFormat="1" ht="6.95"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c r="B38" s="17"/>
      <c r="AR38" s="17"/>
    </row>
    <row r="39" spans="1:57" s="1" customFormat="1" ht="14.45" customHeight="1">
      <c r="B39" s="17"/>
      <c r="AR39" s="17"/>
    </row>
    <row r="40" spans="1:57" s="1" customFormat="1" ht="14.45" customHeight="1">
      <c r="B40" s="17"/>
      <c r="AR40" s="17"/>
    </row>
    <row r="41" spans="1:57" s="1" customFormat="1" ht="14.45" customHeight="1">
      <c r="B41" s="17"/>
      <c r="AR41" s="17"/>
    </row>
    <row r="42" spans="1:57" s="1" customFormat="1" ht="14.45" customHeight="1">
      <c r="B42" s="17"/>
      <c r="AR42" s="17"/>
    </row>
    <row r="43" spans="1:57" s="1" customFormat="1" ht="14.45" customHeight="1">
      <c r="B43" s="17"/>
      <c r="AR43" s="17"/>
    </row>
    <row r="44" spans="1:57" s="1" customFormat="1" ht="14.45" customHeight="1">
      <c r="B44" s="17"/>
      <c r="AR44" s="17"/>
    </row>
    <row r="45" spans="1:57" s="1" customFormat="1" ht="14.45" customHeight="1">
      <c r="B45" s="17"/>
      <c r="AR45" s="17"/>
    </row>
    <row r="46" spans="1:57" s="1" customFormat="1" ht="14.45" customHeight="1">
      <c r="B46" s="17"/>
      <c r="AR46" s="17"/>
    </row>
    <row r="47" spans="1:57" s="1" customFormat="1" ht="14.45" customHeight="1">
      <c r="B47" s="17"/>
      <c r="AR47" s="17"/>
    </row>
    <row r="48" spans="1:57" s="1" customFormat="1" ht="14.45" customHeight="1">
      <c r="B48" s="17"/>
      <c r="AR48" s="17"/>
    </row>
    <row r="49" spans="1:57" s="2" customFormat="1" ht="14.45" customHeight="1">
      <c r="B49" s="39"/>
      <c r="D49" s="40" t="s">
        <v>50</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51</v>
      </c>
      <c r="AI49" s="41"/>
      <c r="AJ49" s="41"/>
      <c r="AK49" s="41"/>
      <c r="AL49" s="41"/>
      <c r="AM49" s="41"/>
      <c r="AN49" s="41"/>
      <c r="AO49" s="41"/>
      <c r="AR49" s="39"/>
    </row>
    <row r="50" spans="1:57" ht="11.25">
      <c r="B50" s="17"/>
      <c r="AR50" s="17"/>
    </row>
    <row r="51" spans="1:57" ht="11.25">
      <c r="B51" s="17"/>
      <c r="AR51" s="17"/>
    </row>
    <row r="52" spans="1:57" ht="11.25">
      <c r="B52" s="17"/>
      <c r="AR52" s="17"/>
    </row>
    <row r="53" spans="1:57" ht="11.25">
      <c r="B53" s="17"/>
      <c r="AR53" s="17"/>
    </row>
    <row r="54" spans="1:57" ht="11.25">
      <c r="B54" s="17"/>
      <c r="AR54" s="17"/>
    </row>
    <row r="55" spans="1:57" ht="11.25">
      <c r="B55" s="17"/>
      <c r="AR55" s="17"/>
    </row>
    <row r="56" spans="1:57" ht="11.25">
      <c r="B56" s="17"/>
      <c r="AR56" s="17"/>
    </row>
    <row r="57" spans="1:57" ht="11.25">
      <c r="B57" s="17"/>
      <c r="AR57" s="17"/>
    </row>
    <row r="58" spans="1:57" ht="11.25">
      <c r="B58" s="17"/>
      <c r="AR58" s="17"/>
    </row>
    <row r="59" spans="1:57" ht="11.25">
      <c r="B59" s="17"/>
      <c r="AR59" s="17"/>
    </row>
    <row r="60" spans="1:57" s="2" customFormat="1">
      <c r="A60" s="29"/>
      <c r="B60" s="30"/>
      <c r="C60" s="29"/>
      <c r="D60" s="42" t="s">
        <v>52</v>
      </c>
      <c r="E60" s="32"/>
      <c r="F60" s="32"/>
      <c r="G60" s="32"/>
      <c r="H60" s="32"/>
      <c r="I60" s="32"/>
      <c r="J60" s="32"/>
      <c r="K60" s="32"/>
      <c r="L60" s="32"/>
      <c r="M60" s="32"/>
      <c r="N60" s="32"/>
      <c r="O60" s="32"/>
      <c r="P60" s="32"/>
      <c r="Q60" s="32"/>
      <c r="R60" s="32"/>
      <c r="S60" s="32"/>
      <c r="T60" s="32"/>
      <c r="U60" s="32"/>
      <c r="V60" s="42" t="s">
        <v>53</v>
      </c>
      <c r="W60" s="32"/>
      <c r="X60" s="32"/>
      <c r="Y60" s="32"/>
      <c r="Z60" s="32"/>
      <c r="AA60" s="32"/>
      <c r="AB60" s="32"/>
      <c r="AC60" s="32"/>
      <c r="AD60" s="32"/>
      <c r="AE60" s="32"/>
      <c r="AF60" s="32"/>
      <c r="AG60" s="32"/>
      <c r="AH60" s="42" t="s">
        <v>52</v>
      </c>
      <c r="AI60" s="32"/>
      <c r="AJ60" s="32"/>
      <c r="AK60" s="32"/>
      <c r="AL60" s="32"/>
      <c r="AM60" s="42" t="s">
        <v>53</v>
      </c>
      <c r="AN60" s="32"/>
      <c r="AO60" s="32"/>
      <c r="AP60" s="29"/>
      <c r="AQ60" s="29"/>
      <c r="AR60" s="30"/>
      <c r="BE60" s="29"/>
    </row>
    <row r="61" spans="1:57" ht="11.25">
      <c r="B61" s="17"/>
      <c r="AR61" s="17"/>
    </row>
    <row r="62" spans="1:57" ht="11.25">
      <c r="B62" s="17"/>
      <c r="AR62" s="17"/>
    </row>
    <row r="63" spans="1:57" ht="11.25">
      <c r="B63" s="17"/>
      <c r="AR63" s="17"/>
    </row>
    <row r="64" spans="1:57" s="2" customFormat="1">
      <c r="A64" s="29"/>
      <c r="B64" s="30"/>
      <c r="C64" s="29"/>
      <c r="D64" s="40"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55</v>
      </c>
      <c r="AI64" s="43"/>
      <c r="AJ64" s="43"/>
      <c r="AK64" s="43"/>
      <c r="AL64" s="43"/>
      <c r="AM64" s="43"/>
      <c r="AN64" s="43"/>
      <c r="AO64" s="43"/>
      <c r="AP64" s="29"/>
      <c r="AQ64" s="29"/>
      <c r="AR64" s="30"/>
      <c r="BE64" s="29"/>
    </row>
    <row r="65" spans="1:57" ht="11.25">
      <c r="B65" s="17"/>
      <c r="AR65" s="17"/>
    </row>
    <row r="66" spans="1:57" ht="11.25">
      <c r="B66" s="17"/>
      <c r="AR66" s="17"/>
    </row>
    <row r="67" spans="1:57" ht="11.25">
      <c r="B67" s="17"/>
      <c r="AR67" s="17"/>
    </row>
    <row r="68" spans="1:57" ht="11.25">
      <c r="B68" s="17"/>
      <c r="AR68" s="17"/>
    </row>
    <row r="69" spans="1:57" ht="11.25">
      <c r="B69" s="17"/>
      <c r="AR69" s="17"/>
    </row>
    <row r="70" spans="1:57" ht="11.25">
      <c r="B70" s="17"/>
      <c r="AR70" s="17"/>
    </row>
    <row r="71" spans="1:57" ht="11.25">
      <c r="B71" s="17"/>
      <c r="AR71" s="17"/>
    </row>
    <row r="72" spans="1:57" ht="11.25">
      <c r="B72" s="17"/>
      <c r="AR72" s="17"/>
    </row>
    <row r="73" spans="1:57" ht="11.25">
      <c r="B73" s="17"/>
      <c r="AR73" s="17"/>
    </row>
    <row r="74" spans="1:57" ht="11.25">
      <c r="B74" s="17"/>
      <c r="AR74" s="17"/>
    </row>
    <row r="75" spans="1:57" s="2" customFormat="1">
      <c r="A75" s="29"/>
      <c r="B75" s="30"/>
      <c r="C75" s="29"/>
      <c r="D75" s="42" t="s">
        <v>52</v>
      </c>
      <c r="E75" s="32"/>
      <c r="F75" s="32"/>
      <c r="G75" s="32"/>
      <c r="H75" s="32"/>
      <c r="I75" s="32"/>
      <c r="J75" s="32"/>
      <c r="K75" s="32"/>
      <c r="L75" s="32"/>
      <c r="M75" s="32"/>
      <c r="N75" s="32"/>
      <c r="O75" s="32"/>
      <c r="P75" s="32"/>
      <c r="Q75" s="32"/>
      <c r="R75" s="32"/>
      <c r="S75" s="32"/>
      <c r="T75" s="32"/>
      <c r="U75" s="32"/>
      <c r="V75" s="42" t="s">
        <v>53</v>
      </c>
      <c r="W75" s="32"/>
      <c r="X75" s="32"/>
      <c r="Y75" s="32"/>
      <c r="Z75" s="32"/>
      <c r="AA75" s="32"/>
      <c r="AB75" s="32"/>
      <c r="AC75" s="32"/>
      <c r="AD75" s="32"/>
      <c r="AE75" s="32"/>
      <c r="AF75" s="32"/>
      <c r="AG75" s="32"/>
      <c r="AH75" s="42" t="s">
        <v>52</v>
      </c>
      <c r="AI75" s="32"/>
      <c r="AJ75" s="32"/>
      <c r="AK75" s="32"/>
      <c r="AL75" s="32"/>
      <c r="AM75" s="42" t="s">
        <v>53</v>
      </c>
      <c r="AN75" s="32"/>
      <c r="AO75" s="32"/>
      <c r="AP75" s="29"/>
      <c r="AQ75" s="29"/>
      <c r="AR75" s="30"/>
      <c r="BE75" s="29"/>
    </row>
    <row r="76" spans="1:57" s="2" customFormat="1" ht="11.25">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c r="A82" s="29"/>
      <c r="B82" s="30"/>
      <c r="C82" s="18" t="s">
        <v>56</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4" t="s">
        <v>13</v>
      </c>
      <c r="L84" s="4" t="str">
        <f>K5</f>
        <v>2021_01_rs</v>
      </c>
      <c r="AR84" s="48"/>
    </row>
    <row r="85" spans="1:91" s="5" customFormat="1" ht="36.950000000000003" customHeight="1">
      <c r="B85" s="49"/>
      <c r="C85" s="50" t="s">
        <v>16</v>
      </c>
      <c r="L85" s="172" t="str">
        <f>K6</f>
        <v>Údržba, opravy a odstraňování závad u ST - ST Brno 2022 - 2023</v>
      </c>
      <c r="M85" s="173"/>
      <c r="N85" s="173"/>
      <c r="O85" s="173"/>
      <c r="P85" s="173"/>
      <c r="Q85" s="173"/>
      <c r="R85" s="173"/>
      <c r="S85" s="173"/>
      <c r="T85" s="173"/>
      <c r="U85" s="173"/>
      <c r="V85" s="173"/>
      <c r="W85" s="173"/>
      <c r="X85" s="173"/>
      <c r="Y85" s="173"/>
      <c r="Z85" s="173"/>
      <c r="AA85" s="173"/>
      <c r="AB85" s="173"/>
      <c r="AC85" s="173"/>
      <c r="AD85" s="173"/>
      <c r="AE85" s="173"/>
      <c r="AF85" s="173"/>
      <c r="AG85" s="173"/>
      <c r="AH85" s="173"/>
      <c r="AI85" s="173"/>
      <c r="AJ85" s="173"/>
      <c r="AK85" s="173"/>
      <c r="AL85" s="173"/>
      <c r="AM85" s="173"/>
      <c r="AN85" s="173"/>
      <c r="AO85" s="173"/>
      <c r="AR85" s="49"/>
    </row>
    <row r="86" spans="1:91" s="2" customFormat="1" ht="6.95"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4" t="s">
        <v>20</v>
      </c>
      <c r="D87" s="29"/>
      <c r="E87" s="29"/>
      <c r="F87" s="29"/>
      <c r="G87" s="29"/>
      <c r="H87" s="29"/>
      <c r="I87" s="29"/>
      <c r="J87" s="29"/>
      <c r="K87" s="29"/>
      <c r="L87" s="51" t="str">
        <f>IF(K8="","",K8)</f>
        <v>Obvod ST Brno</v>
      </c>
      <c r="M87" s="29"/>
      <c r="N87" s="29"/>
      <c r="O87" s="29"/>
      <c r="P87" s="29"/>
      <c r="Q87" s="29"/>
      <c r="R87" s="29"/>
      <c r="S87" s="29"/>
      <c r="T87" s="29"/>
      <c r="U87" s="29"/>
      <c r="V87" s="29"/>
      <c r="W87" s="29"/>
      <c r="X87" s="29"/>
      <c r="Y87" s="29"/>
      <c r="Z87" s="29"/>
      <c r="AA87" s="29"/>
      <c r="AB87" s="29"/>
      <c r="AC87" s="29"/>
      <c r="AD87" s="29"/>
      <c r="AE87" s="29"/>
      <c r="AF87" s="29"/>
      <c r="AG87" s="29"/>
      <c r="AH87" s="29"/>
      <c r="AI87" s="24" t="s">
        <v>22</v>
      </c>
      <c r="AJ87" s="29"/>
      <c r="AK87" s="29"/>
      <c r="AL87" s="29"/>
      <c r="AM87" s="174" t="str">
        <f>IF(AN8= "","",AN8)</f>
        <v>9. 8. 2021</v>
      </c>
      <c r="AN87" s="174"/>
      <c r="AO87" s="29"/>
      <c r="AP87" s="29"/>
      <c r="AQ87" s="29"/>
      <c r="AR87" s="30"/>
      <c r="BE87" s="29"/>
    </row>
    <row r="88" spans="1:91" s="2" customFormat="1" ht="6.9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c r="A89" s="29"/>
      <c r="B89" s="30"/>
      <c r="C89" s="24" t="s">
        <v>24</v>
      </c>
      <c r="D89" s="29"/>
      <c r="E89" s="29"/>
      <c r="F89" s="29"/>
      <c r="G89" s="29"/>
      <c r="H89" s="29"/>
      <c r="I89" s="29"/>
      <c r="J89" s="29"/>
      <c r="K89" s="29"/>
      <c r="L89" s="4" t="str">
        <f>IF(E11= "","",E11)</f>
        <v>Správa železnic, s.o.</v>
      </c>
      <c r="M89" s="29"/>
      <c r="N89" s="29"/>
      <c r="O89" s="29"/>
      <c r="P89" s="29"/>
      <c r="Q89" s="29"/>
      <c r="R89" s="29"/>
      <c r="S89" s="29"/>
      <c r="T89" s="29"/>
      <c r="U89" s="29"/>
      <c r="V89" s="29"/>
      <c r="W89" s="29"/>
      <c r="X89" s="29"/>
      <c r="Y89" s="29"/>
      <c r="Z89" s="29"/>
      <c r="AA89" s="29"/>
      <c r="AB89" s="29"/>
      <c r="AC89" s="29"/>
      <c r="AD89" s="29"/>
      <c r="AE89" s="29"/>
      <c r="AF89" s="29"/>
      <c r="AG89" s="29"/>
      <c r="AH89" s="29"/>
      <c r="AI89" s="24" t="s">
        <v>32</v>
      </c>
      <c r="AJ89" s="29"/>
      <c r="AK89" s="29"/>
      <c r="AL89" s="29"/>
      <c r="AM89" s="175" t="str">
        <f>IF(E17="","",E17)</f>
        <v xml:space="preserve"> </v>
      </c>
      <c r="AN89" s="176"/>
      <c r="AO89" s="176"/>
      <c r="AP89" s="176"/>
      <c r="AQ89" s="29"/>
      <c r="AR89" s="30"/>
      <c r="AS89" s="177" t="s">
        <v>57</v>
      </c>
      <c r="AT89" s="178"/>
      <c r="AU89" s="53"/>
      <c r="AV89" s="53"/>
      <c r="AW89" s="53"/>
      <c r="AX89" s="53"/>
      <c r="AY89" s="53"/>
      <c r="AZ89" s="53"/>
      <c r="BA89" s="53"/>
      <c r="BB89" s="53"/>
      <c r="BC89" s="53"/>
      <c r="BD89" s="54"/>
      <c r="BE89" s="29"/>
    </row>
    <row r="90" spans="1:91" s="2" customFormat="1" ht="15.2" customHeight="1">
      <c r="A90" s="29"/>
      <c r="B90" s="30"/>
      <c r="C90" s="24" t="s">
        <v>30</v>
      </c>
      <c r="D90" s="29"/>
      <c r="E90" s="29"/>
      <c r="F90" s="29"/>
      <c r="G90" s="29"/>
      <c r="H90" s="29"/>
      <c r="I90" s="29"/>
      <c r="J90" s="29"/>
      <c r="K90" s="29"/>
      <c r="L90" s="4" t="str">
        <f>IF(E14= "Vyplň údaj","",E14)</f>
        <v/>
      </c>
      <c r="M90" s="29"/>
      <c r="N90" s="29"/>
      <c r="O90" s="29"/>
      <c r="P90" s="29"/>
      <c r="Q90" s="29"/>
      <c r="R90" s="29"/>
      <c r="S90" s="29"/>
      <c r="T90" s="29"/>
      <c r="U90" s="29"/>
      <c r="V90" s="29"/>
      <c r="W90" s="29"/>
      <c r="X90" s="29"/>
      <c r="Y90" s="29"/>
      <c r="Z90" s="29"/>
      <c r="AA90" s="29"/>
      <c r="AB90" s="29"/>
      <c r="AC90" s="29"/>
      <c r="AD90" s="29"/>
      <c r="AE90" s="29"/>
      <c r="AF90" s="29"/>
      <c r="AG90" s="29"/>
      <c r="AH90" s="29"/>
      <c r="AI90" s="24" t="s">
        <v>35</v>
      </c>
      <c r="AJ90" s="29"/>
      <c r="AK90" s="29"/>
      <c r="AL90" s="29"/>
      <c r="AM90" s="175" t="str">
        <f>IF(E20="","",E20)</f>
        <v xml:space="preserve"> </v>
      </c>
      <c r="AN90" s="176"/>
      <c r="AO90" s="176"/>
      <c r="AP90" s="176"/>
      <c r="AQ90" s="29"/>
      <c r="AR90" s="30"/>
      <c r="AS90" s="179"/>
      <c r="AT90" s="180"/>
      <c r="AU90" s="55"/>
      <c r="AV90" s="55"/>
      <c r="AW90" s="55"/>
      <c r="AX90" s="55"/>
      <c r="AY90" s="55"/>
      <c r="AZ90" s="55"/>
      <c r="BA90" s="55"/>
      <c r="BB90" s="55"/>
      <c r="BC90" s="55"/>
      <c r="BD90" s="56"/>
      <c r="BE90" s="29"/>
    </row>
    <row r="91" spans="1:91" s="2" customFormat="1" ht="10.9"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179"/>
      <c r="AT91" s="180"/>
      <c r="AU91" s="55"/>
      <c r="AV91" s="55"/>
      <c r="AW91" s="55"/>
      <c r="AX91" s="55"/>
      <c r="AY91" s="55"/>
      <c r="AZ91" s="55"/>
      <c r="BA91" s="55"/>
      <c r="BB91" s="55"/>
      <c r="BC91" s="55"/>
      <c r="BD91" s="56"/>
      <c r="BE91" s="29"/>
    </row>
    <row r="92" spans="1:91" s="2" customFormat="1" ht="29.25" customHeight="1">
      <c r="A92" s="29"/>
      <c r="B92" s="30"/>
      <c r="C92" s="181" t="s">
        <v>58</v>
      </c>
      <c r="D92" s="182"/>
      <c r="E92" s="182"/>
      <c r="F92" s="182"/>
      <c r="G92" s="182"/>
      <c r="H92" s="57"/>
      <c r="I92" s="184" t="s">
        <v>59</v>
      </c>
      <c r="J92" s="182"/>
      <c r="K92" s="182"/>
      <c r="L92" s="182"/>
      <c r="M92" s="182"/>
      <c r="N92" s="182"/>
      <c r="O92" s="182"/>
      <c r="P92" s="182"/>
      <c r="Q92" s="182"/>
      <c r="R92" s="182"/>
      <c r="S92" s="182"/>
      <c r="T92" s="182"/>
      <c r="U92" s="182"/>
      <c r="V92" s="182"/>
      <c r="W92" s="182"/>
      <c r="X92" s="182"/>
      <c r="Y92" s="182"/>
      <c r="Z92" s="182"/>
      <c r="AA92" s="182"/>
      <c r="AB92" s="182"/>
      <c r="AC92" s="182"/>
      <c r="AD92" s="182"/>
      <c r="AE92" s="182"/>
      <c r="AF92" s="182"/>
      <c r="AG92" s="183" t="s">
        <v>60</v>
      </c>
      <c r="AH92" s="182"/>
      <c r="AI92" s="182"/>
      <c r="AJ92" s="182"/>
      <c r="AK92" s="182"/>
      <c r="AL92" s="182"/>
      <c r="AM92" s="182"/>
      <c r="AN92" s="184" t="s">
        <v>61</v>
      </c>
      <c r="AO92" s="182"/>
      <c r="AP92" s="185"/>
      <c r="AQ92" s="58" t="s">
        <v>62</v>
      </c>
      <c r="AR92" s="30"/>
      <c r="AS92" s="59" t="s">
        <v>63</v>
      </c>
      <c r="AT92" s="60" t="s">
        <v>64</v>
      </c>
      <c r="AU92" s="60" t="s">
        <v>65</v>
      </c>
      <c r="AV92" s="60" t="s">
        <v>66</v>
      </c>
      <c r="AW92" s="60" t="s">
        <v>67</v>
      </c>
      <c r="AX92" s="60" t="s">
        <v>68</v>
      </c>
      <c r="AY92" s="60" t="s">
        <v>69</v>
      </c>
      <c r="AZ92" s="60" t="s">
        <v>70</v>
      </c>
      <c r="BA92" s="60" t="s">
        <v>71</v>
      </c>
      <c r="BB92" s="60" t="s">
        <v>72</v>
      </c>
      <c r="BC92" s="60" t="s">
        <v>73</v>
      </c>
      <c r="BD92" s="61" t="s">
        <v>74</v>
      </c>
      <c r="BE92" s="29"/>
    </row>
    <row r="93" spans="1:91" s="2" customFormat="1" ht="10.9"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c r="B94" s="65"/>
      <c r="C94" s="66" t="s">
        <v>75</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189">
        <f>ROUND(SUM(AG95:AG99),2)</f>
        <v>0</v>
      </c>
      <c r="AH94" s="189"/>
      <c r="AI94" s="189"/>
      <c r="AJ94" s="189"/>
      <c r="AK94" s="189"/>
      <c r="AL94" s="189"/>
      <c r="AM94" s="189"/>
      <c r="AN94" s="190">
        <f t="shared" ref="AN94:AN99" si="0">SUM(AG94,AT94)</f>
        <v>0</v>
      </c>
      <c r="AO94" s="190"/>
      <c r="AP94" s="190"/>
      <c r="AQ94" s="69" t="s">
        <v>1</v>
      </c>
      <c r="AR94" s="65"/>
      <c r="AS94" s="70">
        <f>ROUND(SUM(AS95:AS99),2)</f>
        <v>0</v>
      </c>
      <c r="AT94" s="71">
        <f t="shared" ref="AT94:AT99" si="1">ROUND(SUM(AV94:AW94),2)</f>
        <v>0</v>
      </c>
      <c r="AU94" s="72">
        <f>ROUND(SUM(AU95:AU99),5)</f>
        <v>0</v>
      </c>
      <c r="AV94" s="71">
        <f>ROUND(AZ94*L29,2)</f>
        <v>0</v>
      </c>
      <c r="AW94" s="71">
        <f>ROUND(BA94*L30,2)</f>
        <v>0</v>
      </c>
      <c r="AX94" s="71">
        <f>ROUND(BB94*L29,2)</f>
        <v>0</v>
      </c>
      <c r="AY94" s="71">
        <f>ROUND(BC94*L30,2)</f>
        <v>0</v>
      </c>
      <c r="AZ94" s="71">
        <f>ROUND(SUM(AZ95:AZ99),2)</f>
        <v>0</v>
      </c>
      <c r="BA94" s="71">
        <f>ROUND(SUM(BA95:BA99),2)</f>
        <v>0</v>
      </c>
      <c r="BB94" s="71">
        <f>ROUND(SUM(BB95:BB99),2)</f>
        <v>0</v>
      </c>
      <c r="BC94" s="71">
        <f>ROUND(SUM(BC95:BC99),2)</f>
        <v>0</v>
      </c>
      <c r="BD94" s="73">
        <f>ROUND(SUM(BD95:BD99),2)</f>
        <v>0</v>
      </c>
      <c r="BS94" s="74" t="s">
        <v>76</v>
      </c>
      <c r="BT94" s="74" t="s">
        <v>77</v>
      </c>
      <c r="BU94" s="75" t="s">
        <v>78</v>
      </c>
      <c r="BV94" s="74" t="s">
        <v>79</v>
      </c>
      <c r="BW94" s="74" t="s">
        <v>4</v>
      </c>
      <c r="BX94" s="74" t="s">
        <v>80</v>
      </c>
      <c r="CL94" s="74" t="s">
        <v>1</v>
      </c>
    </row>
    <row r="95" spans="1:91" s="7" customFormat="1" ht="16.5" customHeight="1">
      <c r="A95" s="76" t="s">
        <v>81</v>
      </c>
      <c r="B95" s="77"/>
      <c r="C95" s="78"/>
      <c r="D95" s="186" t="s">
        <v>82</v>
      </c>
      <c r="E95" s="186"/>
      <c r="F95" s="186"/>
      <c r="G95" s="186"/>
      <c r="H95" s="186"/>
      <c r="I95" s="79"/>
      <c r="J95" s="186" t="s">
        <v>83</v>
      </c>
      <c r="K95" s="186"/>
      <c r="L95" s="186"/>
      <c r="M95" s="186"/>
      <c r="N95" s="186"/>
      <c r="O95" s="186"/>
      <c r="P95" s="186"/>
      <c r="Q95" s="186"/>
      <c r="R95" s="186"/>
      <c r="S95" s="186"/>
      <c r="T95" s="186"/>
      <c r="U95" s="186"/>
      <c r="V95" s="186"/>
      <c r="W95" s="186"/>
      <c r="X95" s="186"/>
      <c r="Y95" s="186"/>
      <c r="Z95" s="186"/>
      <c r="AA95" s="186"/>
      <c r="AB95" s="186"/>
      <c r="AC95" s="186"/>
      <c r="AD95" s="186"/>
      <c r="AE95" s="186"/>
      <c r="AF95" s="186"/>
      <c r="AG95" s="187">
        <f>'01.1 - Práce na žel. svrš...'!J30</f>
        <v>0</v>
      </c>
      <c r="AH95" s="188"/>
      <c r="AI95" s="188"/>
      <c r="AJ95" s="188"/>
      <c r="AK95" s="188"/>
      <c r="AL95" s="188"/>
      <c r="AM95" s="188"/>
      <c r="AN95" s="187">
        <f t="shared" si="0"/>
        <v>0</v>
      </c>
      <c r="AO95" s="188"/>
      <c r="AP95" s="188"/>
      <c r="AQ95" s="80" t="s">
        <v>84</v>
      </c>
      <c r="AR95" s="77"/>
      <c r="AS95" s="81">
        <v>0</v>
      </c>
      <c r="AT95" s="82">
        <f t="shared" si="1"/>
        <v>0</v>
      </c>
      <c r="AU95" s="83">
        <f>'01.1 - Práce na žel. svrš...'!P118</f>
        <v>0</v>
      </c>
      <c r="AV95" s="82">
        <f>'01.1 - Práce na žel. svrš...'!J33</f>
        <v>0</v>
      </c>
      <c r="AW95" s="82">
        <f>'01.1 - Práce na žel. svrš...'!J34</f>
        <v>0</v>
      </c>
      <c r="AX95" s="82">
        <f>'01.1 - Práce na žel. svrš...'!J35</f>
        <v>0</v>
      </c>
      <c r="AY95" s="82">
        <f>'01.1 - Práce na žel. svrš...'!J36</f>
        <v>0</v>
      </c>
      <c r="AZ95" s="82">
        <f>'01.1 - Práce na žel. svrš...'!F33</f>
        <v>0</v>
      </c>
      <c r="BA95" s="82">
        <f>'01.1 - Práce na žel. svrš...'!F34</f>
        <v>0</v>
      </c>
      <c r="BB95" s="82">
        <f>'01.1 - Práce na žel. svrš...'!F35</f>
        <v>0</v>
      </c>
      <c r="BC95" s="82">
        <f>'01.1 - Práce na žel. svrš...'!F36</f>
        <v>0</v>
      </c>
      <c r="BD95" s="84">
        <f>'01.1 - Práce na žel. svrš...'!F37</f>
        <v>0</v>
      </c>
      <c r="BT95" s="85" t="s">
        <v>85</v>
      </c>
      <c r="BV95" s="85" t="s">
        <v>79</v>
      </c>
      <c r="BW95" s="85" t="s">
        <v>86</v>
      </c>
      <c r="BX95" s="85" t="s">
        <v>4</v>
      </c>
      <c r="CL95" s="85" t="s">
        <v>1</v>
      </c>
      <c r="CM95" s="85" t="s">
        <v>87</v>
      </c>
    </row>
    <row r="96" spans="1:91" s="7" customFormat="1" ht="16.5" customHeight="1">
      <c r="A96" s="76" t="s">
        <v>81</v>
      </c>
      <c r="B96" s="77"/>
      <c r="C96" s="78"/>
      <c r="D96" s="186" t="s">
        <v>88</v>
      </c>
      <c r="E96" s="186"/>
      <c r="F96" s="186"/>
      <c r="G96" s="186"/>
      <c r="H96" s="186"/>
      <c r="I96" s="79"/>
      <c r="J96" s="186" t="s">
        <v>89</v>
      </c>
      <c r="K96" s="186"/>
      <c r="L96" s="186"/>
      <c r="M96" s="186"/>
      <c r="N96" s="186"/>
      <c r="O96" s="186"/>
      <c r="P96" s="186"/>
      <c r="Q96" s="186"/>
      <c r="R96" s="186"/>
      <c r="S96" s="186"/>
      <c r="T96" s="186"/>
      <c r="U96" s="186"/>
      <c r="V96" s="186"/>
      <c r="W96" s="186"/>
      <c r="X96" s="186"/>
      <c r="Y96" s="186"/>
      <c r="Z96" s="186"/>
      <c r="AA96" s="186"/>
      <c r="AB96" s="186"/>
      <c r="AC96" s="186"/>
      <c r="AD96" s="186"/>
      <c r="AE96" s="186"/>
      <c r="AF96" s="186"/>
      <c r="AG96" s="187">
        <f>'01.2 - Překážky pro práci...'!J30</f>
        <v>0</v>
      </c>
      <c r="AH96" s="188"/>
      <c r="AI96" s="188"/>
      <c r="AJ96" s="188"/>
      <c r="AK96" s="188"/>
      <c r="AL96" s="188"/>
      <c r="AM96" s="188"/>
      <c r="AN96" s="187">
        <f t="shared" si="0"/>
        <v>0</v>
      </c>
      <c r="AO96" s="188"/>
      <c r="AP96" s="188"/>
      <c r="AQ96" s="80" t="s">
        <v>84</v>
      </c>
      <c r="AR96" s="77"/>
      <c r="AS96" s="81">
        <v>0</v>
      </c>
      <c r="AT96" s="82">
        <f t="shared" si="1"/>
        <v>0</v>
      </c>
      <c r="AU96" s="83">
        <f>'01.2 - Překážky pro práci...'!P117</f>
        <v>0</v>
      </c>
      <c r="AV96" s="82">
        <f>'01.2 - Překážky pro práci...'!J33</f>
        <v>0</v>
      </c>
      <c r="AW96" s="82">
        <f>'01.2 - Překážky pro práci...'!J34</f>
        <v>0</v>
      </c>
      <c r="AX96" s="82">
        <f>'01.2 - Překážky pro práci...'!J35</f>
        <v>0</v>
      </c>
      <c r="AY96" s="82">
        <f>'01.2 - Překážky pro práci...'!J36</f>
        <v>0</v>
      </c>
      <c r="AZ96" s="82">
        <f>'01.2 - Překážky pro práci...'!F33</f>
        <v>0</v>
      </c>
      <c r="BA96" s="82">
        <f>'01.2 - Překážky pro práci...'!F34</f>
        <v>0</v>
      </c>
      <c r="BB96" s="82">
        <f>'01.2 - Překážky pro práci...'!F35</f>
        <v>0</v>
      </c>
      <c r="BC96" s="82">
        <f>'01.2 - Překážky pro práci...'!F36</f>
        <v>0</v>
      </c>
      <c r="BD96" s="84">
        <f>'01.2 - Překážky pro práci...'!F37</f>
        <v>0</v>
      </c>
      <c r="BT96" s="85" t="s">
        <v>85</v>
      </c>
      <c r="BV96" s="85" t="s">
        <v>79</v>
      </c>
      <c r="BW96" s="85" t="s">
        <v>90</v>
      </c>
      <c r="BX96" s="85" t="s">
        <v>4</v>
      </c>
      <c r="CL96" s="85" t="s">
        <v>1</v>
      </c>
      <c r="CM96" s="85" t="s">
        <v>87</v>
      </c>
    </row>
    <row r="97" spans="1:91" s="7" customFormat="1" ht="16.5" customHeight="1">
      <c r="A97" s="76" t="s">
        <v>81</v>
      </c>
      <c r="B97" s="77"/>
      <c r="C97" s="78"/>
      <c r="D97" s="186" t="s">
        <v>91</v>
      </c>
      <c r="E97" s="186"/>
      <c r="F97" s="186"/>
      <c r="G97" s="186"/>
      <c r="H97" s="186"/>
      <c r="I97" s="79"/>
      <c r="J97" s="186" t="s">
        <v>92</v>
      </c>
      <c r="K97" s="186"/>
      <c r="L97" s="186"/>
      <c r="M97" s="186"/>
      <c r="N97" s="186"/>
      <c r="O97" s="186"/>
      <c r="P97" s="186"/>
      <c r="Q97" s="186"/>
      <c r="R97" s="186"/>
      <c r="S97" s="186"/>
      <c r="T97" s="186"/>
      <c r="U97" s="186"/>
      <c r="V97" s="186"/>
      <c r="W97" s="186"/>
      <c r="X97" s="186"/>
      <c r="Y97" s="186"/>
      <c r="Z97" s="186"/>
      <c r="AA97" s="186"/>
      <c r="AB97" s="186"/>
      <c r="AC97" s="186"/>
      <c r="AD97" s="186"/>
      <c r="AE97" s="186"/>
      <c r="AF97" s="186"/>
      <c r="AG97" s="187">
        <f>'01.3 - Materiál železničn...'!J30</f>
        <v>0</v>
      </c>
      <c r="AH97" s="188"/>
      <c r="AI97" s="188"/>
      <c r="AJ97" s="188"/>
      <c r="AK97" s="188"/>
      <c r="AL97" s="188"/>
      <c r="AM97" s="188"/>
      <c r="AN97" s="187">
        <f t="shared" si="0"/>
        <v>0</v>
      </c>
      <c r="AO97" s="188"/>
      <c r="AP97" s="188"/>
      <c r="AQ97" s="80" t="s">
        <v>84</v>
      </c>
      <c r="AR97" s="77"/>
      <c r="AS97" s="81">
        <v>0</v>
      </c>
      <c r="AT97" s="82">
        <f t="shared" si="1"/>
        <v>0</v>
      </c>
      <c r="AU97" s="83">
        <f>'01.3 - Materiál železničn...'!P116</f>
        <v>0</v>
      </c>
      <c r="AV97" s="82">
        <f>'01.3 - Materiál železničn...'!J33</f>
        <v>0</v>
      </c>
      <c r="AW97" s="82">
        <f>'01.3 - Materiál železničn...'!J34</f>
        <v>0</v>
      </c>
      <c r="AX97" s="82">
        <f>'01.3 - Materiál železničn...'!J35</f>
        <v>0</v>
      </c>
      <c r="AY97" s="82">
        <f>'01.3 - Materiál železničn...'!J36</f>
        <v>0</v>
      </c>
      <c r="AZ97" s="82">
        <f>'01.3 - Materiál železničn...'!F33</f>
        <v>0</v>
      </c>
      <c r="BA97" s="82">
        <f>'01.3 - Materiál železničn...'!F34</f>
        <v>0</v>
      </c>
      <c r="BB97" s="82">
        <f>'01.3 - Materiál železničn...'!F35</f>
        <v>0</v>
      </c>
      <c r="BC97" s="82">
        <f>'01.3 - Materiál železničn...'!F36</f>
        <v>0</v>
      </c>
      <c r="BD97" s="84">
        <f>'01.3 - Materiál železničn...'!F37</f>
        <v>0</v>
      </c>
      <c r="BT97" s="85" t="s">
        <v>85</v>
      </c>
      <c r="BV97" s="85" t="s">
        <v>79</v>
      </c>
      <c r="BW97" s="85" t="s">
        <v>93</v>
      </c>
      <c r="BX97" s="85" t="s">
        <v>4</v>
      </c>
      <c r="CL97" s="85" t="s">
        <v>1</v>
      </c>
      <c r="CM97" s="85" t="s">
        <v>87</v>
      </c>
    </row>
    <row r="98" spans="1:91" s="7" customFormat="1" ht="16.5" customHeight="1">
      <c r="A98" s="76" t="s">
        <v>81</v>
      </c>
      <c r="B98" s="77"/>
      <c r="C98" s="78"/>
      <c r="D98" s="186" t="s">
        <v>94</v>
      </c>
      <c r="E98" s="186"/>
      <c r="F98" s="186"/>
      <c r="G98" s="186"/>
      <c r="H98" s="186"/>
      <c r="I98" s="79"/>
      <c r="J98" s="186" t="s">
        <v>95</v>
      </c>
      <c r="K98" s="186"/>
      <c r="L98" s="186"/>
      <c r="M98" s="186"/>
      <c r="N98" s="186"/>
      <c r="O98" s="186"/>
      <c r="P98" s="186"/>
      <c r="Q98" s="186"/>
      <c r="R98" s="186"/>
      <c r="S98" s="186"/>
      <c r="T98" s="186"/>
      <c r="U98" s="186"/>
      <c r="V98" s="186"/>
      <c r="W98" s="186"/>
      <c r="X98" s="186"/>
      <c r="Y98" s="186"/>
      <c r="Z98" s="186"/>
      <c r="AA98" s="186"/>
      <c r="AB98" s="186"/>
      <c r="AC98" s="186"/>
      <c r="AD98" s="186"/>
      <c r="AE98" s="186"/>
      <c r="AF98" s="186"/>
      <c r="AG98" s="187">
        <f>'02.1 - Manipulace a přepravy'!J30</f>
        <v>0</v>
      </c>
      <c r="AH98" s="188"/>
      <c r="AI98" s="188"/>
      <c r="AJ98" s="188"/>
      <c r="AK98" s="188"/>
      <c r="AL98" s="188"/>
      <c r="AM98" s="188"/>
      <c r="AN98" s="187">
        <f t="shared" si="0"/>
        <v>0</v>
      </c>
      <c r="AO98" s="188"/>
      <c r="AP98" s="188"/>
      <c r="AQ98" s="80" t="s">
        <v>84</v>
      </c>
      <c r="AR98" s="77"/>
      <c r="AS98" s="81">
        <v>0</v>
      </c>
      <c r="AT98" s="82">
        <f t="shared" si="1"/>
        <v>0</v>
      </c>
      <c r="AU98" s="83">
        <f>'02.1 - Manipulace a přepravy'!P117</f>
        <v>0</v>
      </c>
      <c r="AV98" s="82">
        <f>'02.1 - Manipulace a přepravy'!J33</f>
        <v>0</v>
      </c>
      <c r="AW98" s="82">
        <f>'02.1 - Manipulace a přepravy'!J34</f>
        <v>0</v>
      </c>
      <c r="AX98" s="82">
        <f>'02.1 - Manipulace a přepravy'!J35</f>
        <v>0</v>
      </c>
      <c r="AY98" s="82">
        <f>'02.1 - Manipulace a přepravy'!J36</f>
        <v>0</v>
      </c>
      <c r="AZ98" s="82">
        <f>'02.1 - Manipulace a přepravy'!F33</f>
        <v>0</v>
      </c>
      <c r="BA98" s="82">
        <f>'02.1 - Manipulace a přepravy'!F34</f>
        <v>0</v>
      </c>
      <c r="BB98" s="82">
        <f>'02.1 - Manipulace a přepravy'!F35</f>
        <v>0</v>
      </c>
      <c r="BC98" s="82">
        <f>'02.1 - Manipulace a přepravy'!F36</f>
        <v>0</v>
      </c>
      <c r="BD98" s="84">
        <f>'02.1 - Manipulace a přepravy'!F37</f>
        <v>0</v>
      </c>
      <c r="BT98" s="85" t="s">
        <v>85</v>
      </c>
      <c r="BV98" s="85" t="s">
        <v>79</v>
      </c>
      <c r="BW98" s="85" t="s">
        <v>96</v>
      </c>
      <c r="BX98" s="85" t="s">
        <v>4</v>
      </c>
      <c r="CL98" s="85" t="s">
        <v>1</v>
      </c>
      <c r="CM98" s="85" t="s">
        <v>87</v>
      </c>
    </row>
    <row r="99" spans="1:91" s="7" customFormat="1" ht="16.5" customHeight="1">
      <c r="A99" s="76" t="s">
        <v>81</v>
      </c>
      <c r="B99" s="77"/>
      <c r="C99" s="78"/>
      <c r="D99" s="186" t="s">
        <v>97</v>
      </c>
      <c r="E99" s="186"/>
      <c r="F99" s="186"/>
      <c r="G99" s="186"/>
      <c r="H99" s="186"/>
      <c r="I99" s="79"/>
      <c r="J99" s="186" t="s">
        <v>98</v>
      </c>
      <c r="K99" s="186"/>
      <c r="L99" s="186"/>
      <c r="M99" s="186"/>
      <c r="N99" s="186"/>
      <c r="O99" s="186"/>
      <c r="P99" s="186"/>
      <c r="Q99" s="186"/>
      <c r="R99" s="186"/>
      <c r="S99" s="186"/>
      <c r="T99" s="186"/>
      <c r="U99" s="186"/>
      <c r="V99" s="186"/>
      <c r="W99" s="186"/>
      <c r="X99" s="186"/>
      <c r="Y99" s="186"/>
      <c r="Z99" s="186"/>
      <c r="AA99" s="186"/>
      <c r="AB99" s="186"/>
      <c r="AC99" s="186"/>
      <c r="AD99" s="186"/>
      <c r="AE99" s="186"/>
      <c r="AF99" s="186"/>
      <c r="AG99" s="187">
        <f>'03.1 - VON'!J30</f>
        <v>0</v>
      </c>
      <c r="AH99" s="188"/>
      <c r="AI99" s="188"/>
      <c r="AJ99" s="188"/>
      <c r="AK99" s="188"/>
      <c r="AL99" s="188"/>
      <c r="AM99" s="188"/>
      <c r="AN99" s="187">
        <f t="shared" si="0"/>
        <v>0</v>
      </c>
      <c r="AO99" s="188"/>
      <c r="AP99" s="188"/>
      <c r="AQ99" s="80" t="s">
        <v>84</v>
      </c>
      <c r="AR99" s="77"/>
      <c r="AS99" s="86">
        <v>0</v>
      </c>
      <c r="AT99" s="87">
        <f t="shared" si="1"/>
        <v>0</v>
      </c>
      <c r="AU99" s="88">
        <f>'03.1 - VON'!P117</f>
        <v>0</v>
      </c>
      <c r="AV99" s="87">
        <f>'03.1 - VON'!J33</f>
        <v>0</v>
      </c>
      <c r="AW99" s="87">
        <f>'03.1 - VON'!J34</f>
        <v>0</v>
      </c>
      <c r="AX99" s="87">
        <f>'03.1 - VON'!J35</f>
        <v>0</v>
      </c>
      <c r="AY99" s="87">
        <f>'03.1 - VON'!J36</f>
        <v>0</v>
      </c>
      <c r="AZ99" s="87">
        <f>'03.1 - VON'!F33</f>
        <v>0</v>
      </c>
      <c r="BA99" s="87">
        <f>'03.1 - VON'!F34</f>
        <v>0</v>
      </c>
      <c r="BB99" s="87">
        <f>'03.1 - VON'!F35</f>
        <v>0</v>
      </c>
      <c r="BC99" s="87">
        <f>'03.1 - VON'!F36</f>
        <v>0</v>
      </c>
      <c r="BD99" s="89">
        <f>'03.1 - VON'!F37</f>
        <v>0</v>
      </c>
      <c r="BT99" s="85" t="s">
        <v>85</v>
      </c>
      <c r="BV99" s="85" t="s">
        <v>79</v>
      </c>
      <c r="BW99" s="85" t="s">
        <v>99</v>
      </c>
      <c r="BX99" s="85" t="s">
        <v>4</v>
      </c>
      <c r="CL99" s="85" t="s">
        <v>1</v>
      </c>
      <c r="CM99" s="85" t="s">
        <v>87</v>
      </c>
    </row>
    <row r="100" spans="1:91" s="2" customFormat="1" ht="30" customHeight="1">
      <c r="A100" s="29"/>
      <c r="B100" s="30"/>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30"/>
      <c r="AS100" s="29"/>
      <c r="AT100" s="29"/>
      <c r="AU100" s="29"/>
      <c r="AV100" s="29"/>
      <c r="AW100" s="29"/>
      <c r="AX100" s="29"/>
      <c r="AY100" s="29"/>
      <c r="AZ100" s="29"/>
      <c r="BA100" s="29"/>
      <c r="BB100" s="29"/>
      <c r="BC100" s="29"/>
      <c r="BD100" s="29"/>
      <c r="BE100" s="29"/>
    </row>
    <row r="101" spans="1:91" s="2" customFormat="1" ht="6.95" customHeight="1">
      <c r="A101" s="29"/>
      <c r="B101" s="44"/>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30"/>
      <c r="AS101" s="29"/>
      <c r="AT101" s="29"/>
      <c r="AU101" s="29"/>
      <c r="AV101" s="29"/>
      <c r="AW101" s="29"/>
      <c r="AX101" s="29"/>
      <c r="AY101" s="29"/>
      <c r="AZ101" s="29"/>
      <c r="BA101" s="29"/>
      <c r="BB101" s="29"/>
      <c r="BC101" s="29"/>
      <c r="BD101" s="29"/>
      <c r="BE101" s="29"/>
    </row>
  </sheetData>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01.1 - Práce na žel. svrš...'!C2" display="/"/>
    <hyperlink ref="A96" location="'01.2 - Překážky pro práci...'!C2" display="/"/>
    <hyperlink ref="A97" location="'01.3 - Materiál železničn...'!C2" display="/"/>
    <hyperlink ref="A98" location="'02.1 - Manipulace a přepravy'!C2" display="/"/>
    <hyperlink ref="A99" location="'03.1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20"/>
  <sheetViews>
    <sheetView showGridLines="0" workbookViewId="0">
      <selection activeCell="H129" sqref="H12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0" t="s">
        <v>5</v>
      </c>
      <c r="M2" s="195"/>
      <c r="N2" s="195"/>
      <c r="O2" s="195"/>
      <c r="P2" s="195"/>
      <c r="Q2" s="195"/>
      <c r="R2" s="195"/>
      <c r="S2" s="195"/>
      <c r="T2" s="195"/>
      <c r="U2" s="195"/>
      <c r="V2" s="195"/>
      <c r="AT2" s="14" t="s">
        <v>86</v>
      </c>
    </row>
    <row r="3" spans="1:46" s="1" customFormat="1" ht="6.95" customHeight="1">
      <c r="B3" s="15"/>
      <c r="C3" s="16"/>
      <c r="D3" s="16"/>
      <c r="E3" s="16"/>
      <c r="F3" s="16"/>
      <c r="G3" s="16"/>
      <c r="H3" s="16"/>
      <c r="I3" s="16"/>
      <c r="J3" s="16"/>
      <c r="K3" s="16"/>
      <c r="L3" s="17"/>
      <c r="AT3" s="14" t="s">
        <v>87</v>
      </c>
    </row>
    <row r="4" spans="1:46" s="1" customFormat="1" ht="24.95" customHeight="1">
      <c r="B4" s="17"/>
      <c r="D4" s="18" t="s">
        <v>100</v>
      </c>
      <c r="L4" s="17"/>
      <c r="M4" s="90" t="s">
        <v>10</v>
      </c>
      <c r="AT4" s="14" t="s">
        <v>3</v>
      </c>
    </row>
    <row r="5" spans="1:46" s="1" customFormat="1" ht="6.95" customHeight="1">
      <c r="B5" s="17"/>
      <c r="L5" s="17"/>
    </row>
    <row r="6" spans="1:46" s="1" customFormat="1" ht="12" customHeight="1">
      <c r="B6" s="17"/>
      <c r="D6" s="24" t="s">
        <v>16</v>
      </c>
      <c r="L6" s="17"/>
    </row>
    <row r="7" spans="1:46" s="1" customFormat="1" ht="26.25" customHeight="1">
      <c r="B7" s="17"/>
      <c r="E7" s="211" t="str">
        <f>'Rekapitulace zakázky'!K6</f>
        <v>Údržba, opravy a odstraňování závad u ST - ST Brno 2022 - 2023</v>
      </c>
      <c r="F7" s="212"/>
      <c r="G7" s="212"/>
      <c r="H7" s="212"/>
      <c r="L7" s="17"/>
    </row>
    <row r="8" spans="1:46" s="2" customFormat="1" ht="12" customHeight="1">
      <c r="A8" s="29"/>
      <c r="B8" s="30"/>
      <c r="C8" s="29"/>
      <c r="D8" s="24" t="s">
        <v>101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72" t="s">
        <v>102</v>
      </c>
      <c r="F9" s="213"/>
      <c r="G9" s="213"/>
      <c r="H9" s="213"/>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9. 8. 2021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4" t="str">
        <f>'Rekapitulace zakázky'!E14</f>
        <v>Vyplň údaj</v>
      </c>
      <c r="F18" s="194"/>
      <c r="G18" s="194"/>
      <c r="H18" s="194"/>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99" t="s">
        <v>1</v>
      </c>
      <c r="F27" s="199"/>
      <c r="G27" s="199"/>
      <c r="H27" s="199"/>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ROUND(J118,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ROUND((SUM(BE118:BE1119)),  2)</f>
        <v>0</v>
      </c>
      <c r="G33" s="29"/>
      <c r="H33" s="29"/>
      <c r="I33" s="97">
        <v>0.21</v>
      </c>
      <c r="J33" s="96">
        <f>ROUND(((SUM(BE118:BE1119))*I33),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ROUND((SUM(BF118:BF1119)),  2)</f>
        <v>0</v>
      </c>
      <c r="G34" s="29"/>
      <c r="H34" s="29"/>
      <c r="I34" s="97">
        <v>0.15</v>
      </c>
      <c r="J34" s="96">
        <f>ROUND(((SUM(BF118:BF1119))*I34),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ROUND((SUM(BG118:BG1119)),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ROUND((SUM(BH118:BH1119)),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ROUND((SUM(BI118:BI1119)),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customHeight="1">
      <c r="A85" s="29"/>
      <c r="B85" s="30"/>
      <c r="C85" s="29"/>
      <c r="D85" s="29"/>
      <c r="E85" s="211" t="str">
        <f>E7</f>
        <v>Údržba, opravy a odstraňování závad u ST - ST Brno 2022 - 2023</v>
      </c>
      <c r="F85" s="212"/>
      <c r="G85" s="212"/>
      <c r="H85" s="212"/>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101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72" t="str">
        <f>E9</f>
        <v>01.1 - Práce na žel. svršku a spodku</v>
      </c>
      <c r="F87" s="213"/>
      <c r="G87" s="213"/>
      <c r="H87" s="213"/>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Obvod ST Brno</v>
      </c>
      <c r="G89" s="29"/>
      <c r="H89" s="29"/>
      <c r="I89" s="24" t="s">
        <v>22</v>
      </c>
      <c r="J89" s="52" t="str">
        <f>IF(J12="","",J12)</f>
        <v>9. 8. 2021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104</v>
      </c>
      <c r="D94" s="98"/>
      <c r="E94" s="98"/>
      <c r="F94" s="98"/>
      <c r="G94" s="98"/>
      <c r="H94" s="98"/>
      <c r="I94" s="98"/>
      <c r="J94" s="107" t="s">
        <v>105</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106</v>
      </c>
      <c r="D96" s="29"/>
      <c r="E96" s="29"/>
      <c r="F96" s="29"/>
      <c r="G96" s="29"/>
      <c r="H96" s="29"/>
      <c r="I96" s="29"/>
      <c r="J96" s="68">
        <f>J118</f>
        <v>0</v>
      </c>
      <c r="K96" s="29"/>
      <c r="L96" s="39"/>
      <c r="S96" s="29"/>
      <c r="T96" s="29"/>
      <c r="U96" s="29"/>
      <c r="V96" s="29"/>
      <c r="W96" s="29"/>
      <c r="X96" s="29"/>
      <c r="Y96" s="29"/>
      <c r="Z96" s="29"/>
      <c r="AA96" s="29"/>
      <c r="AB96" s="29"/>
      <c r="AC96" s="29"/>
      <c r="AD96" s="29"/>
      <c r="AE96" s="29"/>
      <c r="AU96" s="14" t="s">
        <v>107</v>
      </c>
    </row>
    <row r="97" spans="1:31" s="9" customFormat="1" ht="24.95" customHeight="1">
      <c r="B97" s="109"/>
      <c r="D97" s="110" t="s">
        <v>108</v>
      </c>
      <c r="E97" s="111"/>
      <c r="F97" s="111"/>
      <c r="G97" s="111"/>
      <c r="H97" s="111"/>
      <c r="I97" s="111"/>
      <c r="J97" s="112">
        <f>J119</f>
        <v>0</v>
      </c>
      <c r="L97" s="109"/>
    </row>
    <row r="98" spans="1:31" s="10" customFormat="1" ht="19.899999999999999" customHeight="1">
      <c r="B98" s="113"/>
      <c r="D98" s="114" t="s">
        <v>109</v>
      </c>
      <c r="E98" s="115"/>
      <c r="F98" s="115"/>
      <c r="G98" s="115"/>
      <c r="H98" s="115"/>
      <c r="I98" s="115"/>
      <c r="J98" s="116">
        <f>J120</f>
        <v>0</v>
      </c>
      <c r="L98" s="113"/>
    </row>
    <row r="99" spans="1:31" s="2" customFormat="1" ht="21.75" customHeight="1">
      <c r="A99" s="29"/>
      <c r="B99" s="30"/>
      <c r="C99" s="29"/>
      <c r="D99" s="29"/>
      <c r="E99" s="29"/>
      <c r="F99" s="29"/>
      <c r="G99" s="29"/>
      <c r="H99" s="29"/>
      <c r="I99" s="29"/>
      <c r="J99" s="29"/>
      <c r="K99" s="29"/>
      <c r="L99" s="39"/>
      <c r="S99" s="29"/>
      <c r="T99" s="29"/>
      <c r="U99" s="29"/>
      <c r="V99" s="29"/>
      <c r="W99" s="29"/>
      <c r="X99" s="29"/>
      <c r="Y99" s="29"/>
      <c r="Z99" s="29"/>
      <c r="AA99" s="29"/>
      <c r="AB99" s="29"/>
      <c r="AC99" s="29"/>
      <c r="AD99" s="29"/>
      <c r="AE99" s="29"/>
    </row>
    <row r="100" spans="1:31" s="2" customFormat="1" ht="6.95" customHeight="1">
      <c r="A100" s="29"/>
      <c r="B100" s="44"/>
      <c r="C100" s="45"/>
      <c r="D100" s="45"/>
      <c r="E100" s="45"/>
      <c r="F100" s="45"/>
      <c r="G100" s="45"/>
      <c r="H100" s="45"/>
      <c r="I100" s="45"/>
      <c r="J100" s="45"/>
      <c r="K100" s="45"/>
      <c r="L100" s="39"/>
      <c r="S100" s="29"/>
      <c r="T100" s="29"/>
      <c r="U100" s="29"/>
      <c r="V100" s="29"/>
      <c r="W100" s="29"/>
      <c r="X100" s="29"/>
      <c r="Y100" s="29"/>
      <c r="Z100" s="29"/>
      <c r="AA100" s="29"/>
      <c r="AB100" s="29"/>
      <c r="AC100" s="29"/>
      <c r="AD100" s="29"/>
      <c r="AE100" s="29"/>
    </row>
    <row r="104" spans="1:31" s="2" customFormat="1" ht="6.95" customHeight="1">
      <c r="A104" s="29"/>
      <c r="B104" s="46"/>
      <c r="C104" s="47"/>
      <c r="D104" s="47"/>
      <c r="E104" s="47"/>
      <c r="F104" s="47"/>
      <c r="G104" s="47"/>
      <c r="H104" s="47"/>
      <c r="I104" s="47"/>
      <c r="J104" s="47"/>
      <c r="K104" s="47"/>
      <c r="L104" s="39"/>
      <c r="S104" s="29"/>
      <c r="T104" s="29"/>
      <c r="U104" s="29"/>
      <c r="V104" s="29"/>
      <c r="W104" s="29"/>
      <c r="X104" s="29"/>
      <c r="Y104" s="29"/>
      <c r="Z104" s="29"/>
      <c r="AA104" s="29"/>
      <c r="AB104" s="29"/>
      <c r="AC104" s="29"/>
      <c r="AD104" s="29"/>
      <c r="AE104" s="29"/>
    </row>
    <row r="105" spans="1:31" s="2" customFormat="1" ht="24.95" customHeight="1">
      <c r="A105" s="29"/>
      <c r="B105" s="30"/>
      <c r="C105" s="18" t="s">
        <v>110</v>
      </c>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6.95" customHeight="1">
      <c r="A106" s="29"/>
      <c r="B106" s="30"/>
      <c r="C106" s="29"/>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2" customHeight="1">
      <c r="A107" s="29"/>
      <c r="B107" s="30"/>
      <c r="C107" s="24" t="s">
        <v>16</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26.25" customHeight="1">
      <c r="A108" s="29"/>
      <c r="B108" s="30"/>
      <c r="C108" s="29"/>
      <c r="D108" s="29"/>
      <c r="E108" s="211" t="str">
        <f>E7</f>
        <v>Údržba, opravy a odstraňování závad u ST - ST Brno 2022 - 2023</v>
      </c>
      <c r="F108" s="212"/>
      <c r="G108" s="212"/>
      <c r="H108" s="212"/>
      <c r="I108" s="29"/>
      <c r="J108" s="29"/>
      <c r="K108" s="29"/>
      <c r="L108" s="39"/>
      <c r="S108" s="29"/>
      <c r="T108" s="29"/>
      <c r="U108" s="29"/>
      <c r="V108" s="29"/>
      <c r="W108" s="29"/>
      <c r="X108" s="29"/>
      <c r="Y108" s="29"/>
      <c r="Z108" s="29"/>
      <c r="AA108" s="29"/>
      <c r="AB108" s="29"/>
      <c r="AC108" s="29"/>
      <c r="AD108" s="29"/>
      <c r="AE108" s="29"/>
    </row>
    <row r="109" spans="1:31" s="2" customFormat="1" ht="12" customHeight="1">
      <c r="A109" s="29"/>
      <c r="B109" s="30"/>
      <c r="C109" s="24" t="s">
        <v>101</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c r="A110" s="29"/>
      <c r="B110" s="30"/>
      <c r="C110" s="29"/>
      <c r="D110" s="29"/>
      <c r="E110" s="172" t="str">
        <f>E9</f>
        <v>01.1 - Práce na žel. svršku a spodku</v>
      </c>
      <c r="F110" s="213"/>
      <c r="G110" s="213"/>
      <c r="H110" s="213"/>
      <c r="I110" s="29"/>
      <c r="J110" s="29"/>
      <c r="K110" s="29"/>
      <c r="L110" s="39"/>
      <c r="S110" s="29"/>
      <c r="T110" s="29"/>
      <c r="U110" s="29"/>
      <c r="V110" s="29"/>
      <c r="W110" s="29"/>
      <c r="X110" s="29"/>
      <c r="Y110" s="29"/>
      <c r="Z110" s="29"/>
      <c r="AA110" s="29"/>
      <c r="AB110" s="29"/>
      <c r="AC110" s="29"/>
      <c r="AD110" s="29"/>
      <c r="AE110" s="29"/>
    </row>
    <row r="111" spans="1:31" s="2" customFormat="1" ht="6.95" customHeight="1">
      <c r="A111" s="29"/>
      <c r="B111" s="30"/>
      <c r="C111" s="29"/>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2" customHeight="1">
      <c r="A112" s="29"/>
      <c r="B112" s="30"/>
      <c r="C112" s="24" t="s">
        <v>20</v>
      </c>
      <c r="D112" s="29"/>
      <c r="E112" s="29"/>
      <c r="F112" s="22" t="str">
        <f>F12</f>
        <v>Obvod ST Brno</v>
      </c>
      <c r="G112" s="29"/>
      <c r="H112" s="29"/>
      <c r="I112" s="24" t="s">
        <v>22</v>
      </c>
      <c r="J112" s="52" t="str">
        <f>IF(J12="","",J12)</f>
        <v>9. 8. 2021</v>
      </c>
      <c r="K112" s="29"/>
      <c r="L112" s="39"/>
      <c r="S112" s="29"/>
      <c r="T112" s="29"/>
      <c r="U112" s="29"/>
      <c r="V112" s="29"/>
      <c r="W112" s="29"/>
      <c r="X112" s="29"/>
      <c r="Y112" s="29"/>
      <c r="Z112" s="29"/>
      <c r="AA112" s="29"/>
      <c r="AB112" s="29"/>
      <c r="AC112" s="29"/>
      <c r="AD112" s="29"/>
      <c r="AE112" s="29"/>
    </row>
    <row r="113" spans="1:65" s="2" customFormat="1" ht="6.95" customHeight="1">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24</v>
      </c>
      <c r="D114" s="29"/>
      <c r="E114" s="29"/>
      <c r="F114" s="22" t="str">
        <f>E15</f>
        <v>Správa železnic, s.o.</v>
      </c>
      <c r="G114" s="29"/>
      <c r="H114" s="29"/>
      <c r="I114" s="24" t="s">
        <v>32</v>
      </c>
      <c r="J114" s="27" t="str">
        <f>E21</f>
        <v xml:space="preserve"> </v>
      </c>
      <c r="K114" s="29"/>
      <c r="L114" s="39"/>
      <c r="S114" s="29"/>
      <c r="T114" s="29"/>
      <c r="U114" s="29"/>
      <c r="V114" s="29"/>
      <c r="W114" s="29"/>
      <c r="X114" s="29"/>
      <c r="Y114" s="29"/>
      <c r="Z114" s="29"/>
      <c r="AA114" s="29"/>
      <c r="AB114" s="29"/>
      <c r="AC114" s="29"/>
      <c r="AD114" s="29"/>
      <c r="AE114" s="29"/>
    </row>
    <row r="115" spans="1:65" s="2" customFormat="1" ht="15.2" customHeight="1">
      <c r="A115" s="29"/>
      <c r="B115" s="30"/>
      <c r="C115" s="24" t="s">
        <v>30</v>
      </c>
      <c r="D115" s="29"/>
      <c r="E115" s="29"/>
      <c r="F115" s="22" t="str">
        <f>IF(E18="","",E18)</f>
        <v>Vyplň údaj</v>
      </c>
      <c r="G115" s="29"/>
      <c r="H115" s="29"/>
      <c r="I115" s="24" t="s">
        <v>35</v>
      </c>
      <c r="J115" s="27" t="str">
        <f>E24</f>
        <v xml:space="preserve"> </v>
      </c>
      <c r="K115" s="29"/>
      <c r="L115" s="39"/>
      <c r="S115" s="29"/>
      <c r="T115" s="29"/>
      <c r="U115" s="29"/>
      <c r="V115" s="29"/>
      <c r="W115" s="29"/>
      <c r="X115" s="29"/>
      <c r="Y115" s="29"/>
      <c r="Z115" s="29"/>
      <c r="AA115" s="29"/>
      <c r="AB115" s="29"/>
      <c r="AC115" s="29"/>
      <c r="AD115" s="29"/>
      <c r="AE115" s="29"/>
    </row>
    <row r="116" spans="1:65" s="2" customFormat="1" ht="10.35" customHeight="1">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5" s="11" customFormat="1" ht="29.25" customHeight="1">
      <c r="A117" s="117"/>
      <c r="B117" s="118"/>
      <c r="C117" s="119" t="s">
        <v>111</v>
      </c>
      <c r="D117" s="120" t="s">
        <v>62</v>
      </c>
      <c r="E117" s="120" t="s">
        <v>58</v>
      </c>
      <c r="F117" s="120" t="s">
        <v>59</v>
      </c>
      <c r="G117" s="120" t="s">
        <v>112</v>
      </c>
      <c r="H117" s="120" t="s">
        <v>113</v>
      </c>
      <c r="I117" s="120" t="s">
        <v>114</v>
      </c>
      <c r="J117" s="120" t="s">
        <v>105</v>
      </c>
      <c r="K117" s="121" t="s">
        <v>115</v>
      </c>
      <c r="L117" s="122"/>
      <c r="M117" s="59" t="s">
        <v>1</v>
      </c>
      <c r="N117" s="60" t="s">
        <v>41</v>
      </c>
      <c r="O117" s="60" t="s">
        <v>116</v>
      </c>
      <c r="P117" s="60" t="s">
        <v>117</v>
      </c>
      <c r="Q117" s="60" t="s">
        <v>118</v>
      </c>
      <c r="R117" s="60" t="s">
        <v>119</v>
      </c>
      <c r="S117" s="60" t="s">
        <v>120</v>
      </c>
      <c r="T117" s="61" t="s">
        <v>121</v>
      </c>
      <c r="U117" s="117"/>
      <c r="V117" s="117"/>
      <c r="W117" s="117"/>
      <c r="X117" s="117"/>
      <c r="Y117" s="117"/>
      <c r="Z117" s="117"/>
      <c r="AA117" s="117"/>
      <c r="AB117" s="117"/>
      <c r="AC117" s="117"/>
      <c r="AD117" s="117"/>
      <c r="AE117" s="117"/>
    </row>
    <row r="118" spans="1:65" s="2" customFormat="1" ht="22.9" customHeight="1">
      <c r="A118" s="29"/>
      <c r="B118" s="30"/>
      <c r="C118" s="66" t="s">
        <v>122</v>
      </c>
      <c r="D118" s="29"/>
      <c r="E118" s="29"/>
      <c r="F118" s="29"/>
      <c r="G118" s="29"/>
      <c r="H118" s="29"/>
      <c r="I118" s="29"/>
      <c r="J118" s="123">
        <f>BK118</f>
        <v>0</v>
      </c>
      <c r="K118" s="29"/>
      <c r="L118" s="30"/>
      <c r="M118" s="62"/>
      <c r="N118" s="53"/>
      <c r="O118" s="63"/>
      <c r="P118" s="124">
        <f>P119</f>
        <v>0</v>
      </c>
      <c r="Q118" s="63"/>
      <c r="R118" s="124">
        <f>R119</f>
        <v>0</v>
      </c>
      <c r="S118" s="63"/>
      <c r="T118" s="125">
        <f>T119</f>
        <v>0</v>
      </c>
      <c r="U118" s="29"/>
      <c r="V118" s="29"/>
      <c r="W118" s="29"/>
      <c r="X118" s="29"/>
      <c r="Y118" s="29"/>
      <c r="Z118" s="29"/>
      <c r="AA118" s="29"/>
      <c r="AB118" s="29"/>
      <c r="AC118" s="29"/>
      <c r="AD118" s="29"/>
      <c r="AE118" s="29"/>
      <c r="AT118" s="14" t="s">
        <v>76</v>
      </c>
      <c r="AU118" s="14" t="s">
        <v>107</v>
      </c>
      <c r="BK118" s="126">
        <f>BK119</f>
        <v>0</v>
      </c>
    </row>
    <row r="119" spans="1:65" s="12" customFormat="1" ht="25.9" customHeight="1">
      <c r="B119" s="127"/>
      <c r="D119" s="128" t="s">
        <v>76</v>
      </c>
      <c r="E119" s="129" t="s">
        <v>123</v>
      </c>
      <c r="F119" s="129" t="s">
        <v>124</v>
      </c>
      <c r="I119" s="130"/>
      <c r="J119" s="131">
        <f>BK119</f>
        <v>0</v>
      </c>
      <c r="L119" s="127"/>
      <c r="M119" s="132"/>
      <c r="N119" s="133"/>
      <c r="O119" s="133"/>
      <c r="P119" s="134">
        <f>P120</f>
        <v>0</v>
      </c>
      <c r="Q119" s="133"/>
      <c r="R119" s="134">
        <f>R120</f>
        <v>0</v>
      </c>
      <c r="S119" s="133"/>
      <c r="T119" s="135">
        <f>T120</f>
        <v>0</v>
      </c>
      <c r="AR119" s="128" t="s">
        <v>85</v>
      </c>
      <c r="AT119" s="136" t="s">
        <v>76</v>
      </c>
      <c r="AU119" s="136" t="s">
        <v>77</v>
      </c>
      <c r="AY119" s="128" t="s">
        <v>125</v>
      </c>
      <c r="BK119" s="137">
        <f>BK120</f>
        <v>0</v>
      </c>
    </row>
    <row r="120" spans="1:65" s="12" customFormat="1" ht="22.9" customHeight="1">
      <c r="B120" s="127"/>
      <c r="D120" s="128" t="s">
        <v>76</v>
      </c>
      <c r="E120" s="138" t="s">
        <v>126</v>
      </c>
      <c r="F120" s="138" t="s">
        <v>127</v>
      </c>
      <c r="I120" s="130"/>
      <c r="J120" s="139">
        <f>BK120</f>
        <v>0</v>
      </c>
      <c r="L120" s="127"/>
      <c r="M120" s="132"/>
      <c r="N120" s="133"/>
      <c r="O120" s="133"/>
      <c r="P120" s="134">
        <f>SUM(P121:P1119)</f>
        <v>0</v>
      </c>
      <c r="Q120" s="133"/>
      <c r="R120" s="134">
        <f>SUM(R121:R1119)</f>
        <v>0</v>
      </c>
      <c r="S120" s="133"/>
      <c r="T120" s="135">
        <f>SUM(T121:T1119)</f>
        <v>0</v>
      </c>
      <c r="AR120" s="128" t="s">
        <v>85</v>
      </c>
      <c r="AT120" s="136" t="s">
        <v>76</v>
      </c>
      <c r="AU120" s="136" t="s">
        <v>85</v>
      </c>
      <c r="AY120" s="128" t="s">
        <v>125</v>
      </c>
      <c r="BK120" s="137">
        <f>SUM(BK121:BK1119)</f>
        <v>0</v>
      </c>
    </row>
    <row r="121" spans="1:65" s="2" customFormat="1" ht="55.5" customHeight="1">
      <c r="A121" s="29"/>
      <c r="B121" s="140"/>
      <c r="C121" s="141" t="s">
        <v>85</v>
      </c>
      <c r="D121" s="141" t="s">
        <v>128</v>
      </c>
      <c r="E121" s="142" t="s">
        <v>129</v>
      </c>
      <c r="F121" s="143" t="s">
        <v>130</v>
      </c>
      <c r="G121" s="144" t="s">
        <v>131</v>
      </c>
      <c r="H121" s="145">
        <v>1</v>
      </c>
      <c r="I121" s="146"/>
      <c r="J121" s="147">
        <f t="shared" ref="J121:J184" si="0">ROUND(I121*H121,2)</f>
        <v>0</v>
      </c>
      <c r="K121" s="143" t="s">
        <v>132</v>
      </c>
      <c r="L121" s="30"/>
      <c r="M121" s="148" t="s">
        <v>1</v>
      </c>
      <c r="N121" s="149" t="s">
        <v>42</v>
      </c>
      <c r="O121" s="55"/>
      <c r="P121" s="150">
        <f t="shared" ref="P121:P184" si="1">O121*H121</f>
        <v>0</v>
      </c>
      <c r="Q121" s="150">
        <v>0</v>
      </c>
      <c r="R121" s="150">
        <f t="shared" ref="R121:R184" si="2">Q121*H121</f>
        <v>0</v>
      </c>
      <c r="S121" s="150">
        <v>0</v>
      </c>
      <c r="T121" s="151">
        <f t="shared" ref="T121:T184" si="3">S121*H121</f>
        <v>0</v>
      </c>
      <c r="U121" s="29"/>
      <c r="V121" s="29"/>
      <c r="W121" s="29"/>
      <c r="X121" s="29"/>
      <c r="Y121" s="29"/>
      <c r="Z121" s="29"/>
      <c r="AA121" s="29"/>
      <c r="AB121" s="29"/>
      <c r="AC121" s="29"/>
      <c r="AD121" s="29"/>
      <c r="AE121" s="29"/>
      <c r="AR121" s="152" t="s">
        <v>133</v>
      </c>
      <c r="AT121" s="152" t="s">
        <v>128</v>
      </c>
      <c r="AU121" s="152" t="s">
        <v>87</v>
      </c>
      <c r="AY121" s="14" t="s">
        <v>125</v>
      </c>
      <c r="BE121" s="153">
        <f t="shared" ref="BE121:BE184" si="4">IF(N121="základní",J121,0)</f>
        <v>0</v>
      </c>
      <c r="BF121" s="153">
        <f t="shared" ref="BF121:BF184" si="5">IF(N121="snížená",J121,0)</f>
        <v>0</v>
      </c>
      <c r="BG121" s="153">
        <f t="shared" ref="BG121:BG184" si="6">IF(N121="zákl. přenesená",J121,0)</f>
        <v>0</v>
      </c>
      <c r="BH121" s="153">
        <f t="shared" ref="BH121:BH184" si="7">IF(N121="sníž. přenesená",J121,0)</f>
        <v>0</v>
      </c>
      <c r="BI121" s="153">
        <f t="shared" ref="BI121:BI184" si="8">IF(N121="nulová",J121,0)</f>
        <v>0</v>
      </c>
      <c r="BJ121" s="14" t="s">
        <v>85</v>
      </c>
      <c r="BK121" s="153">
        <f t="shared" ref="BK121:BK184" si="9">ROUND(I121*H121,2)</f>
        <v>0</v>
      </c>
      <c r="BL121" s="14" t="s">
        <v>133</v>
      </c>
      <c r="BM121" s="152" t="s">
        <v>134</v>
      </c>
    </row>
    <row r="122" spans="1:65" s="2" customFormat="1" ht="55.5" customHeight="1">
      <c r="A122" s="29"/>
      <c r="B122" s="140"/>
      <c r="C122" s="141" t="s">
        <v>87</v>
      </c>
      <c r="D122" s="141" t="s">
        <v>128</v>
      </c>
      <c r="E122" s="142" t="s">
        <v>135</v>
      </c>
      <c r="F122" s="143" t="s">
        <v>136</v>
      </c>
      <c r="G122" s="144" t="s">
        <v>137</v>
      </c>
      <c r="H122" s="145">
        <v>1</v>
      </c>
      <c r="I122" s="146"/>
      <c r="J122" s="147">
        <f t="shared" si="0"/>
        <v>0</v>
      </c>
      <c r="K122" s="143" t="s">
        <v>132</v>
      </c>
      <c r="L122" s="30"/>
      <c r="M122" s="148" t="s">
        <v>1</v>
      </c>
      <c r="N122" s="149" t="s">
        <v>42</v>
      </c>
      <c r="O122" s="55"/>
      <c r="P122" s="150">
        <f t="shared" si="1"/>
        <v>0</v>
      </c>
      <c r="Q122" s="150">
        <v>0</v>
      </c>
      <c r="R122" s="150">
        <f t="shared" si="2"/>
        <v>0</v>
      </c>
      <c r="S122" s="150">
        <v>0</v>
      </c>
      <c r="T122" s="151">
        <f t="shared" si="3"/>
        <v>0</v>
      </c>
      <c r="U122" s="29"/>
      <c r="V122" s="29"/>
      <c r="W122" s="29"/>
      <c r="X122" s="29"/>
      <c r="Y122" s="29"/>
      <c r="Z122" s="29"/>
      <c r="AA122" s="29"/>
      <c r="AB122" s="29"/>
      <c r="AC122" s="29"/>
      <c r="AD122" s="29"/>
      <c r="AE122" s="29"/>
      <c r="AR122" s="152" t="s">
        <v>133</v>
      </c>
      <c r="AT122" s="152" t="s">
        <v>128</v>
      </c>
      <c r="AU122" s="152" t="s">
        <v>87</v>
      </c>
      <c r="AY122" s="14" t="s">
        <v>125</v>
      </c>
      <c r="BE122" s="153">
        <f t="shared" si="4"/>
        <v>0</v>
      </c>
      <c r="BF122" s="153">
        <f t="shared" si="5"/>
        <v>0</v>
      </c>
      <c r="BG122" s="153">
        <f t="shared" si="6"/>
        <v>0</v>
      </c>
      <c r="BH122" s="153">
        <f t="shared" si="7"/>
        <v>0</v>
      </c>
      <c r="BI122" s="153">
        <f t="shared" si="8"/>
        <v>0</v>
      </c>
      <c r="BJ122" s="14" t="s">
        <v>85</v>
      </c>
      <c r="BK122" s="153">
        <f t="shared" si="9"/>
        <v>0</v>
      </c>
      <c r="BL122" s="14" t="s">
        <v>133</v>
      </c>
      <c r="BM122" s="152" t="s">
        <v>138</v>
      </c>
    </row>
    <row r="123" spans="1:65" s="2" customFormat="1" ht="78" customHeight="1">
      <c r="A123" s="29"/>
      <c r="B123" s="140"/>
      <c r="C123" s="141" t="s">
        <v>139</v>
      </c>
      <c r="D123" s="141" t="s">
        <v>128</v>
      </c>
      <c r="E123" s="142" t="s">
        <v>140</v>
      </c>
      <c r="F123" s="143" t="s">
        <v>141</v>
      </c>
      <c r="G123" s="144" t="s">
        <v>142</v>
      </c>
      <c r="H123" s="145">
        <v>1</v>
      </c>
      <c r="I123" s="146"/>
      <c r="J123" s="147">
        <f t="shared" si="0"/>
        <v>0</v>
      </c>
      <c r="K123" s="143" t="s">
        <v>132</v>
      </c>
      <c r="L123" s="30"/>
      <c r="M123" s="148" t="s">
        <v>1</v>
      </c>
      <c r="N123" s="149" t="s">
        <v>42</v>
      </c>
      <c r="O123" s="55"/>
      <c r="P123" s="150">
        <f t="shared" si="1"/>
        <v>0</v>
      </c>
      <c r="Q123" s="150">
        <v>0</v>
      </c>
      <c r="R123" s="150">
        <f t="shared" si="2"/>
        <v>0</v>
      </c>
      <c r="S123" s="150">
        <v>0</v>
      </c>
      <c r="T123" s="151">
        <f t="shared" si="3"/>
        <v>0</v>
      </c>
      <c r="U123" s="29"/>
      <c r="V123" s="29"/>
      <c r="W123" s="29"/>
      <c r="X123" s="29"/>
      <c r="Y123" s="29"/>
      <c r="Z123" s="29"/>
      <c r="AA123" s="29"/>
      <c r="AB123" s="29"/>
      <c r="AC123" s="29"/>
      <c r="AD123" s="29"/>
      <c r="AE123" s="29"/>
      <c r="AR123" s="152" t="s">
        <v>133</v>
      </c>
      <c r="AT123" s="152" t="s">
        <v>128</v>
      </c>
      <c r="AU123" s="152" t="s">
        <v>87</v>
      </c>
      <c r="AY123" s="14" t="s">
        <v>125</v>
      </c>
      <c r="BE123" s="153">
        <f t="shared" si="4"/>
        <v>0</v>
      </c>
      <c r="BF123" s="153">
        <f t="shared" si="5"/>
        <v>0</v>
      </c>
      <c r="BG123" s="153">
        <f t="shared" si="6"/>
        <v>0</v>
      </c>
      <c r="BH123" s="153">
        <f t="shared" si="7"/>
        <v>0</v>
      </c>
      <c r="BI123" s="153">
        <f t="shared" si="8"/>
        <v>0</v>
      </c>
      <c r="BJ123" s="14" t="s">
        <v>85</v>
      </c>
      <c r="BK123" s="153">
        <f t="shared" si="9"/>
        <v>0</v>
      </c>
      <c r="BL123" s="14" t="s">
        <v>133</v>
      </c>
      <c r="BM123" s="152" t="s">
        <v>143</v>
      </c>
    </row>
    <row r="124" spans="1:65" s="2" customFormat="1" ht="55.5" customHeight="1">
      <c r="A124" s="29"/>
      <c r="B124" s="140"/>
      <c r="C124" s="141" t="s">
        <v>133</v>
      </c>
      <c r="D124" s="141" t="s">
        <v>128</v>
      </c>
      <c r="E124" s="142" t="s">
        <v>144</v>
      </c>
      <c r="F124" s="143" t="s">
        <v>145</v>
      </c>
      <c r="G124" s="144" t="s">
        <v>142</v>
      </c>
      <c r="H124" s="145">
        <v>1</v>
      </c>
      <c r="I124" s="146"/>
      <c r="J124" s="147">
        <f t="shared" si="0"/>
        <v>0</v>
      </c>
      <c r="K124" s="143" t="s">
        <v>132</v>
      </c>
      <c r="L124" s="30"/>
      <c r="M124" s="148" t="s">
        <v>1</v>
      </c>
      <c r="N124" s="149" t="s">
        <v>42</v>
      </c>
      <c r="O124" s="55"/>
      <c r="P124" s="150">
        <f t="shared" si="1"/>
        <v>0</v>
      </c>
      <c r="Q124" s="150">
        <v>0</v>
      </c>
      <c r="R124" s="150">
        <f t="shared" si="2"/>
        <v>0</v>
      </c>
      <c r="S124" s="150">
        <v>0</v>
      </c>
      <c r="T124" s="151">
        <f t="shared" si="3"/>
        <v>0</v>
      </c>
      <c r="U124" s="29"/>
      <c r="V124" s="29"/>
      <c r="W124" s="29"/>
      <c r="X124" s="29"/>
      <c r="Y124" s="29"/>
      <c r="Z124" s="29"/>
      <c r="AA124" s="29"/>
      <c r="AB124" s="29"/>
      <c r="AC124" s="29"/>
      <c r="AD124" s="29"/>
      <c r="AE124" s="29"/>
      <c r="AR124" s="152" t="s">
        <v>133</v>
      </c>
      <c r="AT124" s="152" t="s">
        <v>128</v>
      </c>
      <c r="AU124" s="152" t="s">
        <v>87</v>
      </c>
      <c r="AY124" s="14" t="s">
        <v>125</v>
      </c>
      <c r="BE124" s="153">
        <f t="shared" si="4"/>
        <v>0</v>
      </c>
      <c r="BF124" s="153">
        <f t="shared" si="5"/>
        <v>0</v>
      </c>
      <c r="BG124" s="153">
        <f t="shared" si="6"/>
        <v>0</v>
      </c>
      <c r="BH124" s="153">
        <f t="shared" si="7"/>
        <v>0</v>
      </c>
      <c r="BI124" s="153">
        <f t="shared" si="8"/>
        <v>0</v>
      </c>
      <c r="BJ124" s="14" t="s">
        <v>85</v>
      </c>
      <c r="BK124" s="153">
        <f t="shared" si="9"/>
        <v>0</v>
      </c>
      <c r="BL124" s="14" t="s">
        <v>133</v>
      </c>
      <c r="BM124" s="152" t="s">
        <v>146</v>
      </c>
    </row>
    <row r="125" spans="1:65" s="2" customFormat="1" ht="55.5" customHeight="1">
      <c r="A125" s="29"/>
      <c r="B125" s="140"/>
      <c r="C125" s="141" t="s">
        <v>126</v>
      </c>
      <c r="D125" s="141" t="s">
        <v>128</v>
      </c>
      <c r="E125" s="142" t="s">
        <v>147</v>
      </c>
      <c r="F125" s="143" t="s">
        <v>148</v>
      </c>
      <c r="G125" s="144" t="s">
        <v>142</v>
      </c>
      <c r="H125" s="145">
        <v>1</v>
      </c>
      <c r="I125" s="146"/>
      <c r="J125" s="147">
        <f t="shared" si="0"/>
        <v>0</v>
      </c>
      <c r="K125" s="143" t="s">
        <v>132</v>
      </c>
      <c r="L125" s="30"/>
      <c r="M125" s="148" t="s">
        <v>1</v>
      </c>
      <c r="N125" s="149" t="s">
        <v>42</v>
      </c>
      <c r="O125" s="55"/>
      <c r="P125" s="150">
        <f t="shared" si="1"/>
        <v>0</v>
      </c>
      <c r="Q125" s="150">
        <v>0</v>
      </c>
      <c r="R125" s="150">
        <f t="shared" si="2"/>
        <v>0</v>
      </c>
      <c r="S125" s="150">
        <v>0</v>
      </c>
      <c r="T125" s="151">
        <f t="shared" si="3"/>
        <v>0</v>
      </c>
      <c r="U125" s="29"/>
      <c r="V125" s="29"/>
      <c r="W125" s="29"/>
      <c r="X125" s="29"/>
      <c r="Y125" s="29"/>
      <c r="Z125" s="29"/>
      <c r="AA125" s="29"/>
      <c r="AB125" s="29"/>
      <c r="AC125" s="29"/>
      <c r="AD125" s="29"/>
      <c r="AE125" s="29"/>
      <c r="AR125" s="152" t="s">
        <v>133</v>
      </c>
      <c r="AT125" s="152" t="s">
        <v>128</v>
      </c>
      <c r="AU125" s="152" t="s">
        <v>87</v>
      </c>
      <c r="AY125" s="14" t="s">
        <v>125</v>
      </c>
      <c r="BE125" s="153">
        <f t="shared" si="4"/>
        <v>0</v>
      </c>
      <c r="BF125" s="153">
        <f t="shared" si="5"/>
        <v>0</v>
      </c>
      <c r="BG125" s="153">
        <f t="shared" si="6"/>
        <v>0</v>
      </c>
      <c r="BH125" s="153">
        <f t="shared" si="7"/>
        <v>0</v>
      </c>
      <c r="BI125" s="153">
        <f t="shared" si="8"/>
        <v>0</v>
      </c>
      <c r="BJ125" s="14" t="s">
        <v>85</v>
      </c>
      <c r="BK125" s="153">
        <f t="shared" si="9"/>
        <v>0</v>
      </c>
      <c r="BL125" s="14" t="s">
        <v>133</v>
      </c>
      <c r="BM125" s="152" t="s">
        <v>149</v>
      </c>
    </row>
    <row r="126" spans="1:65" s="2" customFormat="1" ht="55.5" customHeight="1">
      <c r="A126" s="29"/>
      <c r="B126" s="140"/>
      <c r="C126" s="141" t="s">
        <v>150</v>
      </c>
      <c r="D126" s="141" t="s">
        <v>128</v>
      </c>
      <c r="E126" s="142" t="s">
        <v>151</v>
      </c>
      <c r="F126" s="143" t="s">
        <v>152</v>
      </c>
      <c r="G126" s="144" t="s">
        <v>142</v>
      </c>
      <c r="H126" s="145">
        <v>1</v>
      </c>
      <c r="I126" s="146"/>
      <c r="J126" s="147">
        <f t="shared" si="0"/>
        <v>0</v>
      </c>
      <c r="K126" s="143" t="s">
        <v>132</v>
      </c>
      <c r="L126" s="30"/>
      <c r="M126" s="148" t="s">
        <v>1</v>
      </c>
      <c r="N126" s="149" t="s">
        <v>42</v>
      </c>
      <c r="O126" s="55"/>
      <c r="P126" s="150">
        <f t="shared" si="1"/>
        <v>0</v>
      </c>
      <c r="Q126" s="150">
        <v>0</v>
      </c>
      <c r="R126" s="150">
        <f t="shared" si="2"/>
        <v>0</v>
      </c>
      <c r="S126" s="150">
        <v>0</v>
      </c>
      <c r="T126" s="151">
        <f t="shared" si="3"/>
        <v>0</v>
      </c>
      <c r="U126" s="29"/>
      <c r="V126" s="29"/>
      <c r="W126" s="29"/>
      <c r="X126" s="29"/>
      <c r="Y126" s="29"/>
      <c r="Z126" s="29"/>
      <c r="AA126" s="29"/>
      <c r="AB126" s="29"/>
      <c r="AC126" s="29"/>
      <c r="AD126" s="29"/>
      <c r="AE126" s="29"/>
      <c r="AR126" s="152" t="s">
        <v>133</v>
      </c>
      <c r="AT126" s="152" t="s">
        <v>128</v>
      </c>
      <c r="AU126" s="152" t="s">
        <v>87</v>
      </c>
      <c r="AY126" s="14" t="s">
        <v>125</v>
      </c>
      <c r="BE126" s="153">
        <f t="shared" si="4"/>
        <v>0</v>
      </c>
      <c r="BF126" s="153">
        <f t="shared" si="5"/>
        <v>0</v>
      </c>
      <c r="BG126" s="153">
        <f t="shared" si="6"/>
        <v>0</v>
      </c>
      <c r="BH126" s="153">
        <f t="shared" si="7"/>
        <v>0</v>
      </c>
      <c r="BI126" s="153">
        <f t="shared" si="8"/>
        <v>0</v>
      </c>
      <c r="BJ126" s="14" t="s">
        <v>85</v>
      </c>
      <c r="BK126" s="153">
        <f t="shared" si="9"/>
        <v>0</v>
      </c>
      <c r="BL126" s="14" t="s">
        <v>133</v>
      </c>
      <c r="BM126" s="152" t="s">
        <v>153</v>
      </c>
    </row>
    <row r="127" spans="1:65" s="2" customFormat="1" ht="66.75" customHeight="1">
      <c r="A127" s="29"/>
      <c r="B127" s="140"/>
      <c r="C127" s="141" t="s">
        <v>154</v>
      </c>
      <c r="D127" s="141" t="s">
        <v>128</v>
      </c>
      <c r="E127" s="142" t="s">
        <v>155</v>
      </c>
      <c r="F127" s="143" t="s">
        <v>156</v>
      </c>
      <c r="G127" s="144" t="s">
        <v>157</v>
      </c>
      <c r="H127" s="145">
        <v>1</v>
      </c>
      <c r="I127" s="146"/>
      <c r="J127" s="147">
        <f t="shared" si="0"/>
        <v>0</v>
      </c>
      <c r="K127" s="143" t="s">
        <v>132</v>
      </c>
      <c r="L127" s="30"/>
      <c r="M127" s="148" t="s">
        <v>1</v>
      </c>
      <c r="N127" s="149" t="s">
        <v>42</v>
      </c>
      <c r="O127" s="55"/>
      <c r="P127" s="150">
        <f t="shared" si="1"/>
        <v>0</v>
      </c>
      <c r="Q127" s="150">
        <v>0</v>
      </c>
      <c r="R127" s="150">
        <f t="shared" si="2"/>
        <v>0</v>
      </c>
      <c r="S127" s="150">
        <v>0</v>
      </c>
      <c r="T127" s="151">
        <f t="shared" si="3"/>
        <v>0</v>
      </c>
      <c r="U127" s="29"/>
      <c r="V127" s="29"/>
      <c r="W127" s="29"/>
      <c r="X127" s="29"/>
      <c r="Y127" s="29"/>
      <c r="Z127" s="29"/>
      <c r="AA127" s="29"/>
      <c r="AB127" s="29"/>
      <c r="AC127" s="29"/>
      <c r="AD127" s="29"/>
      <c r="AE127" s="29"/>
      <c r="AR127" s="152" t="s">
        <v>133</v>
      </c>
      <c r="AT127" s="152" t="s">
        <v>128</v>
      </c>
      <c r="AU127" s="152" t="s">
        <v>87</v>
      </c>
      <c r="AY127" s="14" t="s">
        <v>125</v>
      </c>
      <c r="BE127" s="153">
        <f t="shared" si="4"/>
        <v>0</v>
      </c>
      <c r="BF127" s="153">
        <f t="shared" si="5"/>
        <v>0</v>
      </c>
      <c r="BG127" s="153">
        <f t="shared" si="6"/>
        <v>0</v>
      </c>
      <c r="BH127" s="153">
        <f t="shared" si="7"/>
        <v>0</v>
      </c>
      <c r="BI127" s="153">
        <f t="shared" si="8"/>
        <v>0</v>
      </c>
      <c r="BJ127" s="14" t="s">
        <v>85</v>
      </c>
      <c r="BK127" s="153">
        <f t="shared" si="9"/>
        <v>0</v>
      </c>
      <c r="BL127" s="14" t="s">
        <v>133</v>
      </c>
      <c r="BM127" s="152" t="s">
        <v>158</v>
      </c>
    </row>
    <row r="128" spans="1:65" s="2" customFormat="1" ht="66.75" customHeight="1">
      <c r="A128" s="29"/>
      <c r="B128" s="140"/>
      <c r="C128" s="141" t="s">
        <v>159</v>
      </c>
      <c r="D128" s="141" t="s">
        <v>128</v>
      </c>
      <c r="E128" s="142" t="s">
        <v>160</v>
      </c>
      <c r="F128" s="143" t="s">
        <v>161</v>
      </c>
      <c r="G128" s="144" t="s">
        <v>157</v>
      </c>
      <c r="H128" s="145">
        <v>1</v>
      </c>
      <c r="I128" s="146"/>
      <c r="J128" s="147">
        <f t="shared" si="0"/>
        <v>0</v>
      </c>
      <c r="K128" s="143" t="s">
        <v>132</v>
      </c>
      <c r="L128" s="30"/>
      <c r="M128" s="148" t="s">
        <v>1</v>
      </c>
      <c r="N128" s="149" t="s">
        <v>42</v>
      </c>
      <c r="O128" s="55"/>
      <c r="P128" s="150">
        <f t="shared" si="1"/>
        <v>0</v>
      </c>
      <c r="Q128" s="150">
        <v>0</v>
      </c>
      <c r="R128" s="150">
        <f t="shared" si="2"/>
        <v>0</v>
      </c>
      <c r="S128" s="150">
        <v>0</v>
      </c>
      <c r="T128" s="151">
        <f t="shared" si="3"/>
        <v>0</v>
      </c>
      <c r="U128" s="29"/>
      <c r="V128" s="29"/>
      <c r="W128" s="29"/>
      <c r="X128" s="29"/>
      <c r="Y128" s="29"/>
      <c r="Z128" s="29"/>
      <c r="AA128" s="29"/>
      <c r="AB128" s="29"/>
      <c r="AC128" s="29"/>
      <c r="AD128" s="29"/>
      <c r="AE128" s="29"/>
      <c r="AR128" s="152" t="s">
        <v>133</v>
      </c>
      <c r="AT128" s="152" t="s">
        <v>128</v>
      </c>
      <c r="AU128" s="152" t="s">
        <v>87</v>
      </c>
      <c r="AY128" s="14" t="s">
        <v>125</v>
      </c>
      <c r="BE128" s="153">
        <f t="shared" si="4"/>
        <v>0</v>
      </c>
      <c r="BF128" s="153">
        <f t="shared" si="5"/>
        <v>0</v>
      </c>
      <c r="BG128" s="153">
        <f t="shared" si="6"/>
        <v>0</v>
      </c>
      <c r="BH128" s="153">
        <f t="shared" si="7"/>
        <v>0</v>
      </c>
      <c r="BI128" s="153">
        <f t="shared" si="8"/>
        <v>0</v>
      </c>
      <c r="BJ128" s="14" t="s">
        <v>85</v>
      </c>
      <c r="BK128" s="153">
        <f t="shared" si="9"/>
        <v>0</v>
      </c>
      <c r="BL128" s="14" t="s">
        <v>133</v>
      </c>
      <c r="BM128" s="152" t="s">
        <v>162</v>
      </c>
    </row>
    <row r="129" spans="1:65" s="2" customFormat="1" ht="78" customHeight="1">
      <c r="A129" s="29"/>
      <c r="B129" s="140"/>
      <c r="C129" s="141" t="s">
        <v>163</v>
      </c>
      <c r="D129" s="141" t="s">
        <v>128</v>
      </c>
      <c r="E129" s="142" t="s">
        <v>164</v>
      </c>
      <c r="F129" s="143" t="s">
        <v>165</v>
      </c>
      <c r="G129" s="144" t="s">
        <v>166</v>
      </c>
      <c r="H129" s="145">
        <v>1</v>
      </c>
      <c r="I129" s="146"/>
      <c r="J129" s="147">
        <f t="shared" si="0"/>
        <v>0</v>
      </c>
      <c r="K129" s="143" t="s">
        <v>132</v>
      </c>
      <c r="L129" s="30"/>
      <c r="M129" s="148" t="s">
        <v>1</v>
      </c>
      <c r="N129" s="149" t="s">
        <v>42</v>
      </c>
      <c r="O129" s="55"/>
      <c r="P129" s="150">
        <f t="shared" si="1"/>
        <v>0</v>
      </c>
      <c r="Q129" s="150">
        <v>0</v>
      </c>
      <c r="R129" s="150">
        <f t="shared" si="2"/>
        <v>0</v>
      </c>
      <c r="S129" s="150">
        <v>0</v>
      </c>
      <c r="T129" s="151">
        <f t="shared" si="3"/>
        <v>0</v>
      </c>
      <c r="U129" s="29"/>
      <c r="V129" s="29"/>
      <c r="W129" s="29"/>
      <c r="X129" s="29"/>
      <c r="Y129" s="29"/>
      <c r="Z129" s="29"/>
      <c r="AA129" s="29"/>
      <c r="AB129" s="29"/>
      <c r="AC129" s="29"/>
      <c r="AD129" s="29"/>
      <c r="AE129" s="29"/>
      <c r="AR129" s="152" t="s">
        <v>133</v>
      </c>
      <c r="AT129" s="152" t="s">
        <v>128</v>
      </c>
      <c r="AU129" s="152" t="s">
        <v>87</v>
      </c>
      <c r="AY129" s="14" t="s">
        <v>125</v>
      </c>
      <c r="BE129" s="153">
        <f t="shared" si="4"/>
        <v>0</v>
      </c>
      <c r="BF129" s="153">
        <f t="shared" si="5"/>
        <v>0</v>
      </c>
      <c r="BG129" s="153">
        <f t="shared" si="6"/>
        <v>0</v>
      </c>
      <c r="BH129" s="153">
        <f t="shared" si="7"/>
        <v>0</v>
      </c>
      <c r="BI129" s="153">
        <f t="shared" si="8"/>
        <v>0</v>
      </c>
      <c r="BJ129" s="14" t="s">
        <v>85</v>
      </c>
      <c r="BK129" s="153">
        <f t="shared" si="9"/>
        <v>0</v>
      </c>
      <c r="BL129" s="14" t="s">
        <v>133</v>
      </c>
      <c r="BM129" s="152" t="s">
        <v>167</v>
      </c>
    </row>
    <row r="130" spans="1:65" s="2" customFormat="1" ht="78" customHeight="1">
      <c r="A130" s="29"/>
      <c r="B130" s="140"/>
      <c r="C130" s="141" t="s">
        <v>168</v>
      </c>
      <c r="D130" s="141" t="s">
        <v>128</v>
      </c>
      <c r="E130" s="142" t="s">
        <v>169</v>
      </c>
      <c r="F130" s="143" t="s">
        <v>170</v>
      </c>
      <c r="G130" s="144" t="s">
        <v>166</v>
      </c>
      <c r="H130" s="145">
        <v>1</v>
      </c>
      <c r="I130" s="146"/>
      <c r="J130" s="147">
        <f t="shared" si="0"/>
        <v>0</v>
      </c>
      <c r="K130" s="143" t="s">
        <v>132</v>
      </c>
      <c r="L130" s="30"/>
      <c r="M130" s="148" t="s">
        <v>1</v>
      </c>
      <c r="N130" s="149" t="s">
        <v>42</v>
      </c>
      <c r="O130" s="55"/>
      <c r="P130" s="150">
        <f t="shared" si="1"/>
        <v>0</v>
      </c>
      <c r="Q130" s="150">
        <v>0</v>
      </c>
      <c r="R130" s="150">
        <f t="shared" si="2"/>
        <v>0</v>
      </c>
      <c r="S130" s="150">
        <v>0</v>
      </c>
      <c r="T130" s="151">
        <f t="shared" si="3"/>
        <v>0</v>
      </c>
      <c r="U130" s="29"/>
      <c r="V130" s="29"/>
      <c r="W130" s="29"/>
      <c r="X130" s="29"/>
      <c r="Y130" s="29"/>
      <c r="Z130" s="29"/>
      <c r="AA130" s="29"/>
      <c r="AB130" s="29"/>
      <c r="AC130" s="29"/>
      <c r="AD130" s="29"/>
      <c r="AE130" s="29"/>
      <c r="AR130" s="152" t="s">
        <v>133</v>
      </c>
      <c r="AT130" s="152" t="s">
        <v>128</v>
      </c>
      <c r="AU130" s="152" t="s">
        <v>87</v>
      </c>
      <c r="AY130" s="14" t="s">
        <v>125</v>
      </c>
      <c r="BE130" s="153">
        <f t="shared" si="4"/>
        <v>0</v>
      </c>
      <c r="BF130" s="153">
        <f t="shared" si="5"/>
        <v>0</v>
      </c>
      <c r="BG130" s="153">
        <f t="shared" si="6"/>
        <v>0</v>
      </c>
      <c r="BH130" s="153">
        <f t="shared" si="7"/>
        <v>0</v>
      </c>
      <c r="BI130" s="153">
        <f t="shared" si="8"/>
        <v>0</v>
      </c>
      <c r="BJ130" s="14" t="s">
        <v>85</v>
      </c>
      <c r="BK130" s="153">
        <f t="shared" si="9"/>
        <v>0</v>
      </c>
      <c r="BL130" s="14" t="s">
        <v>133</v>
      </c>
      <c r="BM130" s="152" t="s">
        <v>171</v>
      </c>
    </row>
    <row r="131" spans="1:65" s="2" customFormat="1" ht="66.75" customHeight="1">
      <c r="A131" s="29"/>
      <c r="B131" s="140"/>
      <c r="C131" s="141" t="s">
        <v>172</v>
      </c>
      <c r="D131" s="141" t="s">
        <v>128</v>
      </c>
      <c r="E131" s="142" t="s">
        <v>173</v>
      </c>
      <c r="F131" s="143" t="s">
        <v>174</v>
      </c>
      <c r="G131" s="144" t="s">
        <v>157</v>
      </c>
      <c r="H131" s="145">
        <v>1</v>
      </c>
      <c r="I131" s="146"/>
      <c r="J131" s="147">
        <f t="shared" si="0"/>
        <v>0</v>
      </c>
      <c r="K131" s="143" t="s">
        <v>132</v>
      </c>
      <c r="L131" s="30"/>
      <c r="M131" s="148" t="s">
        <v>1</v>
      </c>
      <c r="N131" s="149" t="s">
        <v>42</v>
      </c>
      <c r="O131" s="55"/>
      <c r="P131" s="150">
        <f t="shared" si="1"/>
        <v>0</v>
      </c>
      <c r="Q131" s="150">
        <v>0</v>
      </c>
      <c r="R131" s="150">
        <f t="shared" si="2"/>
        <v>0</v>
      </c>
      <c r="S131" s="150">
        <v>0</v>
      </c>
      <c r="T131" s="151">
        <f t="shared" si="3"/>
        <v>0</v>
      </c>
      <c r="U131" s="29"/>
      <c r="V131" s="29"/>
      <c r="W131" s="29"/>
      <c r="X131" s="29"/>
      <c r="Y131" s="29"/>
      <c r="Z131" s="29"/>
      <c r="AA131" s="29"/>
      <c r="AB131" s="29"/>
      <c r="AC131" s="29"/>
      <c r="AD131" s="29"/>
      <c r="AE131" s="29"/>
      <c r="AR131" s="152" t="s">
        <v>133</v>
      </c>
      <c r="AT131" s="152" t="s">
        <v>128</v>
      </c>
      <c r="AU131" s="152" t="s">
        <v>87</v>
      </c>
      <c r="AY131" s="14" t="s">
        <v>125</v>
      </c>
      <c r="BE131" s="153">
        <f t="shared" si="4"/>
        <v>0</v>
      </c>
      <c r="BF131" s="153">
        <f t="shared" si="5"/>
        <v>0</v>
      </c>
      <c r="BG131" s="153">
        <f t="shared" si="6"/>
        <v>0</v>
      </c>
      <c r="BH131" s="153">
        <f t="shared" si="7"/>
        <v>0</v>
      </c>
      <c r="BI131" s="153">
        <f t="shared" si="8"/>
        <v>0</v>
      </c>
      <c r="BJ131" s="14" t="s">
        <v>85</v>
      </c>
      <c r="BK131" s="153">
        <f t="shared" si="9"/>
        <v>0</v>
      </c>
      <c r="BL131" s="14" t="s">
        <v>133</v>
      </c>
      <c r="BM131" s="152" t="s">
        <v>175</v>
      </c>
    </row>
    <row r="132" spans="1:65" s="2" customFormat="1" ht="111.75" customHeight="1">
      <c r="A132" s="29"/>
      <c r="B132" s="140"/>
      <c r="C132" s="141" t="s">
        <v>176</v>
      </c>
      <c r="D132" s="141" t="s">
        <v>128</v>
      </c>
      <c r="E132" s="142" t="s">
        <v>177</v>
      </c>
      <c r="F132" s="143" t="s">
        <v>178</v>
      </c>
      <c r="G132" s="144" t="s">
        <v>142</v>
      </c>
      <c r="H132" s="145">
        <v>1</v>
      </c>
      <c r="I132" s="146"/>
      <c r="J132" s="147">
        <f t="shared" si="0"/>
        <v>0</v>
      </c>
      <c r="K132" s="143" t="s">
        <v>132</v>
      </c>
      <c r="L132" s="30"/>
      <c r="M132" s="148" t="s">
        <v>1</v>
      </c>
      <c r="N132" s="149" t="s">
        <v>42</v>
      </c>
      <c r="O132" s="55"/>
      <c r="P132" s="150">
        <f t="shared" si="1"/>
        <v>0</v>
      </c>
      <c r="Q132" s="150">
        <v>0</v>
      </c>
      <c r="R132" s="150">
        <f t="shared" si="2"/>
        <v>0</v>
      </c>
      <c r="S132" s="150">
        <v>0</v>
      </c>
      <c r="T132" s="151">
        <f t="shared" si="3"/>
        <v>0</v>
      </c>
      <c r="U132" s="29"/>
      <c r="V132" s="29"/>
      <c r="W132" s="29"/>
      <c r="X132" s="29"/>
      <c r="Y132" s="29"/>
      <c r="Z132" s="29"/>
      <c r="AA132" s="29"/>
      <c r="AB132" s="29"/>
      <c r="AC132" s="29"/>
      <c r="AD132" s="29"/>
      <c r="AE132" s="29"/>
      <c r="AR132" s="152" t="s">
        <v>133</v>
      </c>
      <c r="AT132" s="152" t="s">
        <v>128</v>
      </c>
      <c r="AU132" s="152" t="s">
        <v>87</v>
      </c>
      <c r="AY132" s="14" t="s">
        <v>125</v>
      </c>
      <c r="BE132" s="153">
        <f t="shared" si="4"/>
        <v>0</v>
      </c>
      <c r="BF132" s="153">
        <f t="shared" si="5"/>
        <v>0</v>
      </c>
      <c r="BG132" s="153">
        <f t="shared" si="6"/>
        <v>0</v>
      </c>
      <c r="BH132" s="153">
        <f t="shared" si="7"/>
        <v>0</v>
      </c>
      <c r="BI132" s="153">
        <f t="shared" si="8"/>
        <v>0</v>
      </c>
      <c r="BJ132" s="14" t="s">
        <v>85</v>
      </c>
      <c r="BK132" s="153">
        <f t="shared" si="9"/>
        <v>0</v>
      </c>
      <c r="BL132" s="14" t="s">
        <v>133</v>
      </c>
      <c r="BM132" s="152" t="s">
        <v>179</v>
      </c>
    </row>
    <row r="133" spans="1:65" s="2" customFormat="1" ht="111.75" customHeight="1">
      <c r="A133" s="29"/>
      <c r="B133" s="140"/>
      <c r="C133" s="141" t="s">
        <v>180</v>
      </c>
      <c r="D133" s="141" t="s">
        <v>128</v>
      </c>
      <c r="E133" s="142" t="s">
        <v>181</v>
      </c>
      <c r="F133" s="143" t="s">
        <v>182</v>
      </c>
      <c r="G133" s="144" t="s">
        <v>142</v>
      </c>
      <c r="H133" s="145">
        <v>1</v>
      </c>
      <c r="I133" s="146"/>
      <c r="J133" s="147">
        <f t="shared" si="0"/>
        <v>0</v>
      </c>
      <c r="K133" s="143" t="s">
        <v>132</v>
      </c>
      <c r="L133" s="30"/>
      <c r="M133" s="148" t="s">
        <v>1</v>
      </c>
      <c r="N133" s="149" t="s">
        <v>42</v>
      </c>
      <c r="O133" s="55"/>
      <c r="P133" s="150">
        <f t="shared" si="1"/>
        <v>0</v>
      </c>
      <c r="Q133" s="150">
        <v>0</v>
      </c>
      <c r="R133" s="150">
        <f t="shared" si="2"/>
        <v>0</v>
      </c>
      <c r="S133" s="150">
        <v>0</v>
      </c>
      <c r="T133" s="151">
        <f t="shared" si="3"/>
        <v>0</v>
      </c>
      <c r="U133" s="29"/>
      <c r="V133" s="29"/>
      <c r="W133" s="29"/>
      <c r="X133" s="29"/>
      <c r="Y133" s="29"/>
      <c r="Z133" s="29"/>
      <c r="AA133" s="29"/>
      <c r="AB133" s="29"/>
      <c r="AC133" s="29"/>
      <c r="AD133" s="29"/>
      <c r="AE133" s="29"/>
      <c r="AR133" s="152" t="s">
        <v>133</v>
      </c>
      <c r="AT133" s="152" t="s">
        <v>128</v>
      </c>
      <c r="AU133" s="152" t="s">
        <v>87</v>
      </c>
      <c r="AY133" s="14" t="s">
        <v>125</v>
      </c>
      <c r="BE133" s="153">
        <f t="shared" si="4"/>
        <v>0</v>
      </c>
      <c r="BF133" s="153">
        <f t="shared" si="5"/>
        <v>0</v>
      </c>
      <c r="BG133" s="153">
        <f t="shared" si="6"/>
        <v>0</v>
      </c>
      <c r="BH133" s="153">
        <f t="shared" si="7"/>
        <v>0</v>
      </c>
      <c r="BI133" s="153">
        <f t="shared" si="8"/>
        <v>0</v>
      </c>
      <c r="BJ133" s="14" t="s">
        <v>85</v>
      </c>
      <c r="BK133" s="153">
        <f t="shared" si="9"/>
        <v>0</v>
      </c>
      <c r="BL133" s="14" t="s">
        <v>133</v>
      </c>
      <c r="BM133" s="152" t="s">
        <v>183</v>
      </c>
    </row>
    <row r="134" spans="1:65" s="2" customFormat="1" ht="90" customHeight="1">
      <c r="A134" s="29"/>
      <c r="B134" s="140"/>
      <c r="C134" s="141" t="s">
        <v>184</v>
      </c>
      <c r="D134" s="141" t="s">
        <v>128</v>
      </c>
      <c r="E134" s="142" t="s">
        <v>185</v>
      </c>
      <c r="F134" s="143" t="s">
        <v>186</v>
      </c>
      <c r="G134" s="144" t="s">
        <v>166</v>
      </c>
      <c r="H134" s="145">
        <v>1</v>
      </c>
      <c r="I134" s="146"/>
      <c r="J134" s="147">
        <f t="shared" si="0"/>
        <v>0</v>
      </c>
      <c r="K134" s="143" t="s">
        <v>132</v>
      </c>
      <c r="L134" s="30"/>
      <c r="M134" s="148" t="s">
        <v>1</v>
      </c>
      <c r="N134" s="149" t="s">
        <v>42</v>
      </c>
      <c r="O134" s="55"/>
      <c r="P134" s="150">
        <f t="shared" si="1"/>
        <v>0</v>
      </c>
      <c r="Q134" s="150">
        <v>0</v>
      </c>
      <c r="R134" s="150">
        <f t="shared" si="2"/>
        <v>0</v>
      </c>
      <c r="S134" s="150">
        <v>0</v>
      </c>
      <c r="T134" s="151">
        <f t="shared" si="3"/>
        <v>0</v>
      </c>
      <c r="U134" s="29"/>
      <c r="V134" s="29"/>
      <c r="W134" s="29"/>
      <c r="X134" s="29"/>
      <c r="Y134" s="29"/>
      <c r="Z134" s="29"/>
      <c r="AA134" s="29"/>
      <c r="AB134" s="29"/>
      <c r="AC134" s="29"/>
      <c r="AD134" s="29"/>
      <c r="AE134" s="29"/>
      <c r="AR134" s="152" t="s">
        <v>133</v>
      </c>
      <c r="AT134" s="152" t="s">
        <v>128</v>
      </c>
      <c r="AU134" s="152" t="s">
        <v>87</v>
      </c>
      <c r="AY134" s="14" t="s">
        <v>125</v>
      </c>
      <c r="BE134" s="153">
        <f t="shared" si="4"/>
        <v>0</v>
      </c>
      <c r="BF134" s="153">
        <f t="shared" si="5"/>
        <v>0</v>
      </c>
      <c r="BG134" s="153">
        <f t="shared" si="6"/>
        <v>0</v>
      </c>
      <c r="BH134" s="153">
        <f t="shared" si="7"/>
        <v>0</v>
      </c>
      <c r="BI134" s="153">
        <f t="shared" si="8"/>
        <v>0</v>
      </c>
      <c r="BJ134" s="14" t="s">
        <v>85</v>
      </c>
      <c r="BK134" s="153">
        <f t="shared" si="9"/>
        <v>0</v>
      </c>
      <c r="BL134" s="14" t="s">
        <v>133</v>
      </c>
      <c r="BM134" s="152" t="s">
        <v>187</v>
      </c>
    </row>
    <row r="135" spans="1:65" s="2" customFormat="1" ht="90" customHeight="1">
      <c r="A135" s="29"/>
      <c r="B135" s="140"/>
      <c r="C135" s="141" t="s">
        <v>8</v>
      </c>
      <c r="D135" s="141" t="s">
        <v>128</v>
      </c>
      <c r="E135" s="142" t="s">
        <v>188</v>
      </c>
      <c r="F135" s="143" t="s">
        <v>189</v>
      </c>
      <c r="G135" s="144" t="s">
        <v>166</v>
      </c>
      <c r="H135" s="145">
        <v>1</v>
      </c>
      <c r="I135" s="146"/>
      <c r="J135" s="147">
        <f t="shared" si="0"/>
        <v>0</v>
      </c>
      <c r="K135" s="143" t="s">
        <v>132</v>
      </c>
      <c r="L135" s="30"/>
      <c r="M135" s="148" t="s">
        <v>1</v>
      </c>
      <c r="N135" s="149" t="s">
        <v>42</v>
      </c>
      <c r="O135" s="55"/>
      <c r="P135" s="150">
        <f t="shared" si="1"/>
        <v>0</v>
      </c>
      <c r="Q135" s="150">
        <v>0</v>
      </c>
      <c r="R135" s="150">
        <f t="shared" si="2"/>
        <v>0</v>
      </c>
      <c r="S135" s="150">
        <v>0</v>
      </c>
      <c r="T135" s="151">
        <f t="shared" si="3"/>
        <v>0</v>
      </c>
      <c r="U135" s="29"/>
      <c r="V135" s="29"/>
      <c r="W135" s="29"/>
      <c r="X135" s="29"/>
      <c r="Y135" s="29"/>
      <c r="Z135" s="29"/>
      <c r="AA135" s="29"/>
      <c r="AB135" s="29"/>
      <c r="AC135" s="29"/>
      <c r="AD135" s="29"/>
      <c r="AE135" s="29"/>
      <c r="AR135" s="152" t="s">
        <v>133</v>
      </c>
      <c r="AT135" s="152" t="s">
        <v>128</v>
      </c>
      <c r="AU135" s="152" t="s">
        <v>87</v>
      </c>
      <c r="AY135" s="14" t="s">
        <v>125</v>
      </c>
      <c r="BE135" s="153">
        <f t="shared" si="4"/>
        <v>0</v>
      </c>
      <c r="BF135" s="153">
        <f t="shared" si="5"/>
        <v>0</v>
      </c>
      <c r="BG135" s="153">
        <f t="shared" si="6"/>
        <v>0</v>
      </c>
      <c r="BH135" s="153">
        <f t="shared" si="7"/>
        <v>0</v>
      </c>
      <c r="BI135" s="153">
        <f t="shared" si="8"/>
        <v>0</v>
      </c>
      <c r="BJ135" s="14" t="s">
        <v>85</v>
      </c>
      <c r="BK135" s="153">
        <f t="shared" si="9"/>
        <v>0</v>
      </c>
      <c r="BL135" s="14" t="s">
        <v>133</v>
      </c>
      <c r="BM135" s="152" t="s">
        <v>190</v>
      </c>
    </row>
    <row r="136" spans="1:65" s="2" customFormat="1" ht="76.349999999999994" customHeight="1">
      <c r="A136" s="29"/>
      <c r="B136" s="140"/>
      <c r="C136" s="141" t="s">
        <v>191</v>
      </c>
      <c r="D136" s="141" t="s">
        <v>128</v>
      </c>
      <c r="E136" s="142" t="s">
        <v>192</v>
      </c>
      <c r="F136" s="143" t="s">
        <v>193</v>
      </c>
      <c r="G136" s="144" t="s">
        <v>157</v>
      </c>
      <c r="H136" s="145">
        <v>1</v>
      </c>
      <c r="I136" s="146"/>
      <c r="J136" s="147">
        <f t="shared" si="0"/>
        <v>0</v>
      </c>
      <c r="K136" s="143" t="s">
        <v>132</v>
      </c>
      <c r="L136" s="30"/>
      <c r="M136" s="148" t="s">
        <v>1</v>
      </c>
      <c r="N136" s="149" t="s">
        <v>42</v>
      </c>
      <c r="O136" s="55"/>
      <c r="P136" s="150">
        <f t="shared" si="1"/>
        <v>0</v>
      </c>
      <c r="Q136" s="150">
        <v>0</v>
      </c>
      <c r="R136" s="150">
        <f t="shared" si="2"/>
        <v>0</v>
      </c>
      <c r="S136" s="150">
        <v>0</v>
      </c>
      <c r="T136" s="151">
        <f t="shared" si="3"/>
        <v>0</v>
      </c>
      <c r="U136" s="29"/>
      <c r="V136" s="29"/>
      <c r="W136" s="29"/>
      <c r="X136" s="29"/>
      <c r="Y136" s="29"/>
      <c r="Z136" s="29"/>
      <c r="AA136" s="29"/>
      <c r="AB136" s="29"/>
      <c r="AC136" s="29"/>
      <c r="AD136" s="29"/>
      <c r="AE136" s="29"/>
      <c r="AR136" s="152" t="s">
        <v>133</v>
      </c>
      <c r="AT136" s="152" t="s">
        <v>128</v>
      </c>
      <c r="AU136" s="152" t="s">
        <v>87</v>
      </c>
      <c r="AY136" s="14" t="s">
        <v>125</v>
      </c>
      <c r="BE136" s="153">
        <f t="shared" si="4"/>
        <v>0</v>
      </c>
      <c r="BF136" s="153">
        <f t="shared" si="5"/>
        <v>0</v>
      </c>
      <c r="BG136" s="153">
        <f t="shared" si="6"/>
        <v>0</v>
      </c>
      <c r="BH136" s="153">
        <f t="shared" si="7"/>
        <v>0</v>
      </c>
      <c r="BI136" s="153">
        <f t="shared" si="8"/>
        <v>0</v>
      </c>
      <c r="BJ136" s="14" t="s">
        <v>85</v>
      </c>
      <c r="BK136" s="153">
        <f t="shared" si="9"/>
        <v>0</v>
      </c>
      <c r="BL136" s="14" t="s">
        <v>133</v>
      </c>
      <c r="BM136" s="152" t="s">
        <v>194</v>
      </c>
    </row>
    <row r="137" spans="1:65" s="2" customFormat="1" ht="78" customHeight="1">
      <c r="A137" s="29"/>
      <c r="B137" s="140"/>
      <c r="C137" s="141" t="s">
        <v>195</v>
      </c>
      <c r="D137" s="141" t="s">
        <v>128</v>
      </c>
      <c r="E137" s="142" t="s">
        <v>196</v>
      </c>
      <c r="F137" s="143" t="s">
        <v>197</v>
      </c>
      <c r="G137" s="144" t="s">
        <v>157</v>
      </c>
      <c r="H137" s="145">
        <v>1</v>
      </c>
      <c r="I137" s="146"/>
      <c r="J137" s="147">
        <f t="shared" si="0"/>
        <v>0</v>
      </c>
      <c r="K137" s="143" t="s">
        <v>132</v>
      </c>
      <c r="L137" s="30"/>
      <c r="M137" s="148" t="s">
        <v>1</v>
      </c>
      <c r="N137" s="149" t="s">
        <v>42</v>
      </c>
      <c r="O137" s="55"/>
      <c r="P137" s="150">
        <f t="shared" si="1"/>
        <v>0</v>
      </c>
      <c r="Q137" s="150">
        <v>0</v>
      </c>
      <c r="R137" s="150">
        <f t="shared" si="2"/>
        <v>0</v>
      </c>
      <c r="S137" s="150">
        <v>0</v>
      </c>
      <c r="T137" s="151">
        <f t="shared" si="3"/>
        <v>0</v>
      </c>
      <c r="U137" s="29"/>
      <c r="V137" s="29"/>
      <c r="W137" s="29"/>
      <c r="X137" s="29"/>
      <c r="Y137" s="29"/>
      <c r="Z137" s="29"/>
      <c r="AA137" s="29"/>
      <c r="AB137" s="29"/>
      <c r="AC137" s="29"/>
      <c r="AD137" s="29"/>
      <c r="AE137" s="29"/>
      <c r="AR137" s="152" t="s">
        <v>133</v>
      </c>
      <c r="AT137" s="152" t="s">
        <v>128</v>
      </c>
      <c r="AU137" s="152" t="s">
        <v>87</v>
      </c>
      <c r="AY137" s="14" t="s">
        <v>125</v>
      </c>
      <c r="BE137" s="153">
        <f t="shared" si="4"/>
        <v>0</v>
      </c>
      <c r="BF137" s="153">
        <f t="shared" si="5"/>
        <v>0</v>
      </c>
      <c r="BG137" s="153">
        <f t="shared" si="6"/>
        <v>0</v>
      </c>
      <c r="BH137" s="153">
        <f t="shared" si="7"/>
        <v>0</v>
      </c>
      <c r="BI137" s="153">
        <f t="shared" si="8"/>
        <v>0</v>
      </c>
      <c r="BJ137" s="14" t="s">
        <v>85</v>
      </c>
      <c r="BK137" s="153">
        <f t="shared" si="9"/>
        <v>0</v>
      </c>
      <c r="BL137" s="14" t="s">
        <v>133</v>
      </c>
      <c r="BM137" s="152" t="s">
        <v>198</v>
      </c>
    </row>
    <row r="138" spans="1:65" s="2" customFormat="1" ht="78" customHeight="1">
      <c r="A138" s="29"/>
      <c r="B138" s="140"/>
      <c r="C138" s="141" t="s">
        <v>199</v>
      </c>
      <c r="D138" s="141" t="s">
        <v>128</v>
      </c>
      <c r="E138" s="142" t="s">
        <v>200</v>
      </c>
      <c r="F138" s="143" t="s">
        <v>201</v>
      </c>
      <c r="G138" s="144" t="s">
        <v>157</v>
      </c>
      <c r="H138" s="145">
        <v>1</v>
      </c>
      <c r="I138" s="146"/>
      <c r="J138" s="147">
        <f t="shared" si="0"/>
        <v>0</v>
      </c>
      <c r="K138" s="143" t="s">
        <v>132</v>
      </c>
      <c r="L138" s="30"/>
      <c r="M138" s="148" t="s">
        <v>1</v>
      </c>
      <c r="N138" s="149" t="s">
        <v>42</v>
      </c>
      <c r="O138" s="55"/>
      <c r="P138" s="150">
        <f t="shared" si="1"/>
        <v>0</v>
      </c>
      <c r="Q138" s="150">
        <v>0</v>
      </c>
      <c r="R138" s="150">
        <f t="shared" si="2"/>
        <v>0</v>
      </c>
      <c r="S138" s="150">
        <v>0</v>
      </c>
      <c r="T138" s="151">
        <f t="shared" si="3"/>
        <v>0</v>
      </c>
      <c r="U138" s="29"/>
      <c r="V138" s="29"/>
      <c r="W138" s="29"/>
      <c r="X138" s="29"/>
      <c r="Y138" s="29"/>
      <c r="Z138" s="29"/>
      <c r="AA138" s="29"/>
      <c r="AB138" s="29"/>
      <c r="AC138" s="29"/>
      <c r="AD138" s="29"/>
      <c r="AE138" s="29"/>
      <c r="AR138" s="152" t="s">
        <v>133</v>
      </c>
      <c r="AT138" s="152" t="s">
        <v>128</v>
      </c>
      <c r="AU138" s="152" t="s">
        <v>87</v>
      </c>
      <c r="AY138" s="14" t="s">
        <v>125</v>
      </c>
      <c r="BE138" s="153">
        <f t="shared" si="4"/>
        <v>0</v>
      </c>
      <c r="BF138" s="153">
        <f t="shared" si="5"/>
        <v>0</v>
      </c>
      <c r="BG138" s="153">
        <f t="shared" si="6"/>
        <v>0</v>
      </c>
      <c r="BH138" s="153">
        <f t="shared" si="7"/>
        <v>0</v>
      </c>
      <c r="BI138" s="153">
        <f t="shared" si="8"/>
        <v>0</v>
      </c>
      <c r="BJ138" s="14" t="s">
        <v>85</v>
      </c>
      <c r="BK138" s="153">
        <f t="shared" si="9"/>
        <v>0</v>
      </c>
      <c r="BL138" s="14" t="s">
        <v>133</v>
      </c>
      <c r="BM138" s="152" t="s">
        <v>202</v>
      </c>
    </row>
    <row r="139" spans="1:65" s="2" customFormat="1" ht="90" customHeight="1">
      <c r="A139" s="29"/>
      <c r="B139" s="140"/>
      <c r="C139" s="141" t="s">
        <v>203</v>
      </c>
      <c r="D139" s="141" t="s">
        <v>128</v>
      </c>
      <c r="E139" s="142" t="s">
        <v>204</v>
      </c>
      <c r="F139" s="143" t="s">
        <v>205</v>
      </c>
      <c r="G139" s="144" t="s">
        <v>157</v>
      </c>
      <c r="H139" s="145">
        <v>1</v>
      </c>
      <c r="I139" s="146"/>
      <c r="J139" s="147">
        <f t="shared" si="0"/>
        <v>0</v>
      </c>
      <c r="K139" s="143" t="s">
        <v>132</v>
      </c>
      <c r="L139" s="30"/>
      <c r="M139" s="148" t="s">
        <v>1</v>
      </c>
      <c r="N139" s="149" t="s">
        <v>42</v>
      </c>
      <c r="O139" s="55"/>
      <c r="P139" s="150">
        <f t="shared" si="1"/>
        <v>0</v>
      </c>
      <c r="Q139" s="150">
        <v>0</v>
      </c>
      <c r="R139" s="150">
        <f t="shared" si="2"/>
        <v>0</v>
      </c>
      <c r="S139" s="150">
        <v>0</v>
      </c>
      <c r="T139" s="151">
        <f t="shared" si="3"/>
        <v>0</v>
      </c>
      <c r="U139" s="29"/>
      <c r="V139" s="29"/>
      <c r="W139" s="29"/>
      <c r="X139" s="29"/>
      <c r="Y139" s="29"/>
      <c r="Z139" s="29"/>
      <c r="AA139" s="29"/>
      <c r="AB139" s="29"/>
      <c r="AC139" s="29"/>
      <c r="AD139" s="29"/>
      <c r="AE139" s="29"/>
      <c r="AR139" s="152" t="s">
        <v>133</v>
      </c>
      <c r="AT139" s="152" t="s">
        <v>128</v>
      </c>
      <c r="AU139" s="152" t="s">
        <v>87</v>
      </c>
      <c r="AY139" s="14" t="s">
        <v>125</v>
      </c>
      <c r="BE139" s="153">
        <f t="shared" si="4"/>
        <v>0</v>
      </c>
      <c r="BF139" s="153">
        <f t="shared" si="5"/>
        <v>0</v>
      </c>
      <c r="BG139" s="153">
        <f t="shared" si="6"/>
        <v>0</v>
      </c>
      <c r="BH139" s="153">
        <f t="shared" si="7"/>
        <v>0</v>
      </c>
      <c r="BI139" s="153">
        <f t="shared" si="8"/>
        <v>0</v>
      </c>
      <c r="BJ139" s="14" t="s">
        <v>85</v>
      </c>
      <c r="BK139" s="153">
        <f t="shared" si="9"/>
        <v>0</v>
      </c>
      <c r="BL139" s="14" t="s">
        <v>133</v>
      </c>
      <c r="BM139" s="152" t="s">
        <v>206</v>
      </c>
    </row>
    <row r="140" spans="1:65" s="2" customFormat="1" ht="78" customHeight="1">
      <c r="A140" s="29"/>
      <c r="B140" s="140"/>
      <c r="C140" s="141" t="s">
        <v>207</v>
      </c>
      <c r="D140" s="141" t="s">
        <v>128</v>
      </c>
      <c r="E140" s="142" t="s">
        <v>208</v>
      </c>
      <c r="F140" s="143" t="s">
        <v>209</v>
      </c>
      <c r="G140" s="144" t="s">
        <v>157</v>
      </c>
      <c r="H140" s="145">
        <v>1</v>
      </c>
      <c r="I140" s="146"/>
      <c r="J140" s="147">
        <f t="shared" si="0"/>
        <v>0</v>
      </c>
      <c r="K140" s="143" t="s">
        <v>132</v>
      </c>
      <c r="L140" s="30"/>
      <c r="M140" s="148" t="s">
        <v>1</v>
      </c>
      <c r="N140" s="149" t="s">
        <v>42</v>
      </c>
      <c r="O140" s="55"/>
      <c r="P140" s="150">
        <f t="shared" si="1"/>
        <v>0</v>
      </c>
      <c r="Q140" s="150">
        <v>0</v>
      </c>
      <c r="R140" s="150">
        <f t="shared" si="2"/>
        <v>0</v>
      </c>
      <c r="S140" s="150">
        <v>0</v>
      </c>
      <c r="T140" s="151">
        <f t="shared" si="3"/>
        <v>0</v>
      </c>
      <c r="U140" s="29"/>
      <c r="V140" s="29"/>
      <c r="W140" s="29"/>
      <c r="X140" s="29"/>
      <c r="Y140" s="29"/>
      <c r="Z140" s="29"/>
      <c r="AA140" s="29"/>
      <c r="AB140" s="29"/>
      <c r="AC140" s="29"/>
      <c r="AD140" s="29"/>
      <c r="AE140" s="29"/>
      <c r="AR140" s="152" t="s">
        <v>133</v>
      </c>
      <c r="AT140" s="152" t="s">
        <v>128</v>
      </c>
      <c r="AU140" s="152" t="s">
        <v>87</v>
      </c>
      <c r="AY140" s="14" t="s">
        <v>125</v>
      </c>
      <c r="BE140" s="153">
        <f t="shared" si="4"/>
        <v>0</v>
      </c>
      <c r="BF140" s="153">
        <f t="shared" si="5"/>
        <v>0</v>
      </c>
      <c r="BG140" s="153">
        <f t="shared" si="6"/>
        <v>0</v>
      </c>
      <c r="BH140" s="153">
        <f t="shared" si="7"/>
        <v>0</v>
      </c>
      <c r="BI140" s="153">
        <f t="shared" si="8"/>
        <v>0</v>
      </c>
      <c r="BJ140" s="14" t="s">
        <v>85</v>
      </c>
      <c r="BK140" s="153">
        <f t="shared" si="9"/>
        <v>0</v>
      </c>
      <c r="BL140" s="14" t="s">
        <v>133</v>
      </c>
      <c r="BM140" s="152" t="s">
        <v>210</v>
      </c>
    </row>
    <row r="141" spans="1:65" s="2" customFormat="1" ht="66.75" customHeight="1">
      <c r="A141" s="29"/>
      <c r="B141" s="140"/>
      <c r="C141" s="141" t="s">
        <v>7</v>
      </c>
      <c r="D141" s="141" t="s">
        <v>128</v>
      </c>
      <c r="E141" s="142" t="s">
        <v>211</v>
      </c>
      <c r="F141" s="143" t="s">
        <v>212</v>
      </c>
      <c r="G141" s="144" t="s">
        <v>157</v>
      </c>
      <c r="H141" s="145">
        <v>1</v>
      </c>
      <c r="I141" s="146"/>
      <c r="J141" s="147">
        <f t="shared" si="0"/>
        <v>0</v>
      </c>
      <c r="K141" s="143" t="s">
        <v>132</v>
      </c>
      <c r="L141" s="30"/>
      <c r="M141" s="148" t="s">
        <v>1</v>
      </c>
      <c r="N141" s="149" t="s">
        <v>42</v>
      </c>
      <c r="O141" s="55"/>
      <c r="P141" s="150">
        <f t="shared" si="1"/>
        <v>0</v>
      </c>
      <c r="Q141" s="150">
        <v>0</v>
      </c>
      <c r="R141" s="150">
        <f t="shared" si="2"/>
        <v>0</v>
      </c>
      <c r="S141" s="150">
        <v>0</v>
      </c>
      <c r="T141" s="151">
        <f t="shared" si="3"/>
        <v>0</v>
      </c>
      <c r="U141" s="29"/>
      <c r="V141" s="29"/>
      <c r="W141" s="29"/>
      <c r="X141" s="29"/>
      <c r="Y141" s="29"/>
      <c r="Z141" s="29"/>
      <c r="AA141" s="29"/>
      <c r="AB141" s="29"/>
      <c r="AC141" s="29"/>
      <c r="AD141" s="29"/>
      <c r="AE141" s="29"/>
      <c r="AR141" s="152" t="s">
        <v>133</v>
      </c>
      <c r="AT141" s="152" t="s">
        <v>128</v>
      </c>
      <c r="AU141" s="152" t="s">
        <v>87</v>
      </c>
      <c r="AY141" s="14" t="s">
        <v>125</v>
      </c>
      <c r="BE141" s="153">
        <f t="shared" si="4"/>
        <v>0</v>
      </c>
      <c r="BF141" s="153">
        <f t="shared" si="5"/>
        <v>0</v>
      </c>
      <c r="BG141" s="153">
        <f t="shared" si="6"/>
        <v>0</v>
      </c>
      <c r="BH141" s="153">
        <f t="shared" si="7"/>
        <v>0</v>
      </c>
      <c r="BI141" s="153">
        <f t="shared" si="8"/>
        <v>0</v>
      </c>
      <c r="BJ141" s="14" t="s">
        <v>85</v>
      </c>
      <c r="BK141" s="153">
        <f t="shared" si="9"/>
        <v>0</v>
      </c>
      <c r="BL141" s="14" t="s">
        <v>133</v>
      </c>
      <c r="BM141" s="152" t="s">
        <v>213</v>
      </c>
    </row>
    <row r="142" spans="1:65" s="2" customFormat="1" ht="66.75" customHeight="1">
      <c r="A142" s="29"/>
      <c r="B142" s="140"/>
      <c r="C142" s="141" t="s">
        <v>214</v>
      </c>
      <c r="D142" s="141" t="s">
        <v>128</v>
      </c>
      <c r="E142" s="142" t="s">
        <v>215</v>
      </c>
      <c r="F142" s="143" t="s">
        <v>216</v>
      </c>
      <c r="G142" s="144" t="s">
        <v>157</v>
      </c>
      <c r="H142" s="145">
        <v>1</v>
      </c>
      <c r="I142" s="146"/>
      <c r="J142" s="147">
        <f t="shared" si="0"/>
        <v>0</v>
      </c>
      <c r="K142" s="143" t="s">
        <v>132</v>
      </c>
      <c r="L142" s="30"/>
      <c r="M142" s="148" t="s">
        <v>1</v>
      </c>
      <c r="N142" s="149" t="s">
        <v>42</v>
      </c>
      <c r="O142" s="55"/>
      <c r="P142" s="150">
        <f t="shared" si="1"/>
        <v>0</v>
      </c>
      <c r="Q142" s="150">
        <v>0</v>
      </c>
      <c r="R142" s="150">
        <f t="shared" si="2"/>
        <v>0</v>
      </c>
      <c r="S142" s="150">
        <v>0</v>
      </c>
      <c r="T142" s="151">
        <f t="shared" si="3"/>
        <v>0</v>
      </c>
      <c r="U142" s="29"/>
      <c r="V142" s="29"/>
      <c r="W142" s="29"/>
      <c r="X142" s="29"/>
      <c r="Y142" s="29"/>
      <c r="Z142" s="29"/>
      <c r="AA142" s="29"/>
      <c r="AB142" s="29"/>
      <c r="AC142" s="29"/>
      <c r="AD142" s="29"/>
      <c r="AE142" s="29"/>
      <c r="AR142" s="152" t="s">
        <v>133</v>
      </c>
      <c r="AT142" s="152" t="s">
        <v>128</v>
      </c>
      <c r="AU142" s="152" t="s">
        <v>87</v>
      </c>
      <c r="AY142" s="14" t="s">
        <v>125</v>
      </c>
      <c r="BE142" s="153">
        <f t="shared" si="4"/>
        <v>0</v>
      </c>
      <c r="BF142" s="153">
        <f t="shared" si="5"/>
        <v>0</v>
      </c>
      <c r="BG142" s="153">
        <f t="shared" si="6"/>
        <v>0</v>
      </c>
      <c r="BH142" s="153">
        <f t="shared" si="7"/>
        <v>0</v>
      </c>
      <c r="BI142" s="153">
        <f t="shared" si="8"/>
        <v>0</v>
      </c>
      <c r="BJ142" s="14" t="s">
        <v>85</v>
      </c>
      <c r="BK142" s="153">
        <f t="shared" si="9"/>
        <v>0</v>
      </c>
      <c r="BL142" s="14" t="s">
        <v>133</v>
      </c>
      <c r="BM142" s="152" t="s">
        <v>217</v>
      </c>
    </row>
    <row r="143" spans="1:65" s="2" customFormat="1" ht="66.75" customHeight="1">
      <c r="A143" s="29"/>
      <c r="B143" s="140"/>
      <c r="C143" s="141" t="s">
        <v>218</v>
      </c>
      <c r="D143" s="141" t="s">
        <v>128</v>
      </c>
      <c r="E143" s="142" t="s">
        <v>219</v>
      </c>
      <c r="F143" s="143" t="s">
        <v>220</v>
      </c>
      <c r="G143" s="144" t="s">
        <v>157</v>
      </c>
      <c r="H143" s="145">
        <v>1</v>
      </c>
      <c r="I143" s="146"/>
      <c r="J143" s="147">
        <f t="shared" si="0"/>
        <v>0</v>
      </c>
      <c r="K143" s="143" t="s">
        <v>132</v>
      </c>
      <c r="L143" s="30"/>
      <c r="M143" s="148" t="s">
        <v>1</v>
      </c>
      <c r="N143" s="149" t="s">
        <v>42</v>
      </c>
      <c r="O143" s="55"/>
      <c r="P143" s="150">
        <f t="shared" si="1"/>
        <v>0</v>
      </c>
      <c r="Q143" s="150">
        <v>0</v>
      </c>
      <c r="R143" s="150">
        <f t="shared" si="2"/>
        <v>0</v>
      </c>
      <c r="S143" s="150">
        <v>0</v>
      </c>
      <c r="T143" s="151">
        <f t="shared" si="3"/>
        <v>0</v>
      </c>
      <c r="U143" s="29"/>
      <c r="V143" s="29"/>
      <c r="W143" s="29"/>
      <c r="X143" s="29"/>
      <c r="Y143" s="29"/>
      <c r="Z143" s="29"/>
      <c r="AA143" s="29"/>
      <c r="AB143" s="29"/>
      <c r="AC143" s="29"/>
      <c r="AD143" s="29"/>
      <c r="AE143" s="29"/>
      <c r="AR143" s="152" t="s">
        <v>133</v>
      </c>
      <c r="AT143" s="152" t="s">
        <v>128</v>
      </c>
      <c r="AU143" s="152" t="s">
        <v>87</v>
      </c>
      <c r="AY143" s="14" t="s">
        <v>125</v>
      </c>
      <c r="BE143" s="153">
        <f t="shared" si="4"/>
        <v>0</v>
      </c>
      <c r="BF143" s="153">
        <f t="shared" si="5"/>
        <v>0</v>
      </c>
      <c r="BG143" s="153">
        <f t="shared" si="6"/>
        <v>0</v>
      </c>
      <c r="BH143" s="153">
        <f t="shared" si="7"/>
        <v>0</v>
      </c>
      <c r="BI143" s="153">
        <f t="shared" si="8"/>
        <v>0</v>
      </c>
      <c r="BJ143" s="14" t="s">
        <v>85</v>
      </c>
      <c r="BK143" s="153">
        <f t="shared" si="9"/>
        <v>0</v>
      </c>
      <c r="BL143" s="14" t="s">
        <v>133</v>
      </c>
      <c r="BM143" s="152" t="s">
        <v>221</v>
      </c>
    </row>
    <row r="144" spans="1:65" s="2" customFormat="1" ht="66.75" customHeight="1">
      <c r="A144" s="29"/>
      <c r="B144" s="140"/>
      <c r="C144" s="141" t="s">
        <v>222</v>
      </c>
      <c r="D144" s="141" t="s">
        <v>128</v>
      </c>
      <c r="E144" s="142" t="s">
        <v>223</v>
      </c>
      <c r="F144" s="143" t="s">
        <v>224</v>
      </c>
      <c r="G144" s="144" t="s">
        <v>157</v>
      </c>
      <c r="H144" s="145">
        <v>1</v>
      </c>
      <c r="I144" s="146"/>
      <c r="J144" s="147">
        <f t="shared" si="0"/>
        <v>0</v>
      </c>
      <c r="K144" s="143" t="s">
        <v>132</v>
      </c>
      <c r="L144" s="30"/>
      <c r="M144" s="148" t="s">
        <v>1</v>
      </c>
      <c r="N144" s="149" t="s">
        <v>42</v>
      </c>
      <c r="O144" s="55"/>
      <c r="P144" s="150">
        <f t="shared" si="1"/>
        <v>0</v>
      </c>
      <c r="Q144" s="150">
        <v>0</v>
      </c>
      <c r="R144" s="150">
        <f t="shared" si="2"/>
        <v>0</v>
      </c>
      <c r="S144" s="150">
        <v>0</v>
      </c>
      <c r="T144" s="151">
        <f t="shared" si="3"/>
        <v>0</v>
      </c>
      <c r="U144" s="29"/>
      <c r="V144" s="29"/>
      <c r="W144" s="29"/>
      <c r="X144" s="29"/>
      <c r="Y144" s="29"/>
      <c r="Z144" s="29"/>
      <c r="AA144" s="29"/>
      <c r="AB144" s="29"/>
      <c r="AC144" s="29"/>
      <c r="AD144" s="29"/>
      <c r="AE144" s="29"/>
      <c r="AR144" s="152" t="s">
        <v>133</v>
      </c>
      <c r="AT144" s="152" t="s">
        <v>128</v>
      </c>
      <c r="AU144" s="152" t="s">
        <v>87</v>
      </c>
      <c r="AY144" s="14" t="s">
        <v>125</v>
      </c>
      <c r="BE144" s="153">
        <f t="shared" si="4"/>
        <v>0</v>
      </c>
      <c r="BF144" s="153">
        <f t="shared" si="5"/>
        <v>0</v>
      </c>
      <c r="BG144" s="153">
        <f t="shared" si="6"/>
        <v>0</v>
      </c>
      <c r="BH144" s="153">
        <f t="shared" si="7"/>
        <v>0</v>
      </c>
      <c r="BI144" s="153">
        <f t="shared" si="8"/>
        <v>0</v>
      </c>
      <c r="BJ144" s="14" t="s">
        <v>85</v>
      </c>
      <c r="BK144" s="153">
        <f t="shared" si="9"/>
        <v>0</v>
      </c>
      <c r="BL144" s="14" t="s">
        <v>133</v>
      </c>
      <c r="BM144" s="152" t="s">
        <v>225</v>
      </c>
    </row>
    <row r="145" spans="1:65" s="2" customFormat="1" ht="78" customHeight="1">
      <c r="A145" s="29"/>
      <c r="B145" s="140"/>
      <c r="C145" s="141" t="s">
        <v>226</v>
      </c>
      <c r="D145" s="141" t="s">
        <v>128</v>
      </c>
      <c r="E145" s="142" t="s">
        <v>227</v>
      </c>
      <c r="F145" s="143" t="s">
        <v>228</v>
      </c>
      <c r="G145" s="144" t="s">
        <v>157</v>
      </c>
      <c r="H145" s="145">
        <v>1</v>
      </c>
      <c r="I145" s="146"/>
      <c r="J145" s="147">
        <f t="shared" si="0"/>
        <v>0</v>
      </c>
      <c r="K145" s="143" t="s">
        <v>132</v>
      </c>
      <c r="L145" s="30"/>
      <c r="M145" s="148" t="s">
        <v>1</v>
      </c>
      <c r="N145" s="149" t="s">
        <v>42</v>
      </c>
      <c r="O145" s="55"/>
      <c r="P145" s="150">
        <f t="shared" si="1"/>
        <v>0</v>
      </c>
      <c r="Q145" s="150">
        <v>0</v>
      </c>
      <c r="R145" s="150">
        <f t="shared" si="2"/>
        <v>0</v>
      </c>
      <c r="S145" s="150">
        <v>0</v>
      </c>
      <c r="T145" s="151">
        <f t="shared" si="3"/>
        <v>0</v>
      </c>
      <c r="U145" s="29"/>
      <c r="V145" s="29"/>
      <c r="W145" s="29"/>
      <c r="X145" s="29"/>
      <c r="Y145" s="29"/>
      <c r="Z145" s="29"/>
      <c r="AA145" s="29"/>
      <c r="AB145" s="29"/>
      <c r="AC145" s="29"/>
      <c r="AD145" s="29"/>
      <c r="AE145" s="29"/>
      <c r="AR145" s="152" t="s">
        <v>133</v>
      </c>
      <c r="AT145" s="152" t="s">
        <v>128</v>
      </c>
      <c r="AU145" s="152" t="s">
        <v>87</v>
      </c>
      <c r="AY145" s="14" t="s">
        <v>125</v>
      </c>
      <c r="BE145" s="153">
        <f t="shared" si="4"/>
        <v>0</v>
      </c>
      <c r="BF145" s="153">
        <f t="shared" si="5"/>
        <v>0</v>
      </c>
      <c r="BG145" s="153">
        <f t="shared" si="6"/>
        <v>0</v>
      </c>
      <c r="BH145" s="153">
        <f t="shared" si="7"/>
        <v>0</v>
      </c>
      <c r="BI145" s="153">
        <f t="shared" si="8"/>
        <v>0</v>
      </c>
      <c r="BJ145" s="14" t="s">
        <v>85</v>
      </c>
      <c r="BK145" s="153">
        <f t="shared" si="9"/>
        <v>0</v>
      </c>
      <c r="BL145" s="14" t="s">
        <v>133</v>
      </c>
      <c r="BM145" s="152" t="s">
        <v>229</v>
      </c>
    </row>
    <row r="146" spans="1:65" s="2" customFormat="1" ht="78" customHeight="1">
      <c r="A146" s="29"/>
      <c r="B146" s="140"/>
      <c r="C146" s="141" t="s">
        <v>230</v>
      </c>
      <c r="D146" s="141" t="s">
        <v>128</v>
      </c>
      <c r="E146" s="142" t="s">
        <v>231</v>
      </c>
      <c r="F146" s="143" t="s">
        <v>232</v>
      </c>
      <c r="G146" s="144" t="s">
        <v>233</v>
      </c>
      <c r="H146" s="145">
        <v>1</v>
      </c>
      <c r="I146" s="146"/>
      <c r="J146" s="147">
        <f t="shared" si="0"/>
        <v>0</v>
      </c>
      <c r="K146" s="143" t="s">
        <v>132</v>
      </c>
      <c r="L146" s="30"/>
      <c r="M146" s="148" t="s">
        <v>1</v>
      </c>
      <c r="N146" s="149" t="s">
        <v>42</v>
      </c>
      <c r="O146" s="55"/>
      <c r="P146" s="150">
        <f t="shared" si="1"/>
        <v>0</v>
      </c>
      <c r="Q146" s="150">
        <v>0</v>
      </c>
      <c r="R146" s="150">
        <f t="shared" si="2"/>
        <v>0</v>
      </c>
      <c r="S146" s="150">
        <v>0</v>
      </c>
      <c r="T146" s="151">
        <f t="shared" si="3"/>
        <v>0</v>
      </c>
      <c r="U146" s="29"/>
      <c r="V146" s="29"/>
      <c r="W146" s="29"/>
      <c r="X146" s="29"/>
      <c r="Y146" s="29"/>
      <c r="Z146" s="29"/>
      <c r="AA146" s="29"/>
      <c r="AB146" s="29"/>
      <c r="AC146" s="29"/>
      <c r="AD146" s="29"/>
      <c r="AE146" s="29"/>
      <c r="AR146" s="152" t="s">
        <v>133</v>
      </c>
      <c r="AT146" s="152" t="s">
        <v>128</v>
      </c>
      <c r="AU146" s="152" t="s">
        <v>87</v>
      </c>
      <c r="AY146" s="14" t="s">
        <v>125</v>
      </c>
      <c r="BE146" s="153">
        <f t="shared" si="4"/>
        <v>0</v>
      </c>
      <c r="BF146" s="153">
        <f t="shared" si="5"/>
        <v>0</v>
      </c>
      <c r="BG146" s="153">
        <f t="shared" si="6"/>
        <v>0</v>
      </c>
      <c r="BH146" s="153">
        <f t="shared" si="7"/>
        <v>0</v>
      </c>
      <c r="BI146" s="153">
        <f t="shared" si="8"/>
        <v>0</v>
      </c>
      <c r="BJ146" s="14" t="s">
        <v>85</v>
      </c>
      <c r="BK146" s="153">
        <f t="shared" si="9"/>
        <v>0</v>
      </c>
      <c r="BL146" s="14" t="s">
        <v>133</v>
      </c>
      <c r="BM146" s="152" t="s">
        <v>234</v>
      </c>
    </row>
    <row r="147" spans="1:65" s="2" customFormat="1" ht="76.349999999999994" customHeight="1">
      <c r="A147" s="29"/>
      <c r="B147" s="140"/>
      <c r="C147" s="141" t="s">
        <v>235</v>
      </c>
      <c r="D147" s="141" t="s">
        <v>128</v>
      </c>
      <c r="E147" s="142" t="s">
        <v>236</v>
      </c>
      <c r="F147" s="143" t="s">
        <v>237</v>
      </c>
      <c r="G147" s="144" t="s">
        <v>233</v>
      </c>
      <c r="H147" s="145">
        <v>1</v>
      </c>
      <c r="I147" s="146"/>
      <c r="J147" s="147">
        <f t="shared" si="0"/>
        <v>0</v>
      </c>
      <c r="K147" s="143" t="s">
        <v>132</v>
      </c>
      <c r="L147" s="30"/>
      <c r="M147" s="148" t="s">
        <v>1</v>
      </c>
      <c r="N147" s="149" t="s">
        <v>42</v>
      </c>
      <c r="O147" s="55"/>
      <c r="P147" s="150">
        <f t="shared" si="1"/>
        <v>0</v>
      </c>
      <c r="Q147" s="150">
        <v>0</v>
      </c>
      <c r="R147" s="150">
        <f t="shared" si="2"/>
        <v>0</v>
      </c>
      <c r="S147" s="150">
        <v>0</v>
      </c>
      <c r="T147" s="151">
        <f t="shared" si="3"/>
        <v>0</v>
      </c>
      <c r="U147" s="29"/>
      <c r="V147" s="29"/>
      <c r="W147" s="29"/>
      <c r="X147" s="29"/>
      <c r="Y147" s="29"/>
      <c r="Z147" s="29"/>
      <c r="AA147" s="29"/>
      <c r="AB147" s="29"/>
      <c r="AC147" s="29"/>
      <c r="AD147" s="29"/>
      <c r="AE147" s="29"/>
      <c r="AR147" s="152" t="s">
        <v>133</v>
      </c>
      <c r="AT147" s="152" t="s">
        <v>128</v>
      </c>
      <c r="AU147" s="152" t="s">
        <v>87</v>
      </c>
      <c r="AY147" s="14" t="s">
        <v>125</v>
      </c>
      <c r="BE147" s="153">
        <f t="shared" si="4"/>
        <v>0</v>
      </c>
      <c r="BF147" s="153">
        <f t="shared" si="5"/>
        <v>0</v>
      </c>
      <c r="BG147" s="153">
        <f t="shared" si="6"/>
        <v>0</v>
      </c>
      <c r="BH147" s="153">
        <f t="shared" si="7"/>
        <v>0</v>
      </c>
      <c r="BI147" s="153">
        <f t="shared" si="8"/>
        <v>0</v>
      </c>
      <c r="BJ147" s="14" t="s">
        <v>85</v>
      </c>
      <c r="BK147" s="153">
        <f t="shared" si="9"/>
        <v>0</v>
      </c>
      <c r="BL147" s="14" t="s">
        <v>133</v>
      </c>
      <c r="BM147" s="152" t="s">
        <v>238</v>
      </c>
    </row>
    <row r="148" spans="1:65" s="2" customFormat="1" ht="134.25" customHeight="1">
      <c r="A148" s="29"/>
      <c r="B148" s="140"/>
      <c r="C148" s="141" t="s">
        <v>239</v>
      </c>
      <c r="D148" s="141" t="s">
        <v>128</v>
      </c>
      <c r="E148" s="142" t="s">
        <v>240</v>
      </c>
      <c r="F148" s="143" t="s">
        <v>241</v>
      </c>
      <c r="G148" s="144" t="s">
        <v>233</v>
      </c>
      <c r="H148" s="145">
        <v>1</v>
      </c>
      <c r="I148" s="146"/>
      <c r="J148" s="147">
        <f t="shared" si="0"/>
        <v>0</v>
      </c>
      <c r="K148" s="143" t="s">
        <v>132</v>
      </c>
      <c r="L148" s="30"/>
      <c r="M148" s="148" t="s">
        <v>1</v>
      </c>
      <c r="N148" s="149" t="s">
        <v>42</v>
      </c>
      <c r="O148" s="55"/>
      <c r="P148" s="150">
        <f t="shared" si="1"/>
        <v>0</v>
      </c>
      <c r="Q148" s="150">
        <v>0</v>
      </c>
      <c r="R148" s="150">
        <f t="shared" si="2"/>
        <v>0</v>
      </c>
      <c r="S148" s="150">
        <v>0</v>
      </c>
      <c r="T148" s="151">
        <f t="shared" si="3"/>
        <v>0</v>
      </c>
      <c r="U148" s="29"/>
      <c r="V148" s="29"/>
      <c r="W148" s="29"/>
      <c r="X148" s="29"/>
      <c r="Y148" s="29"/>
      <c r="Z148" s="29"/>
      <c r="AA148" s="29"/>
      <c r="AB148" s="29"/>
      <c r="AC148" s="29"/>
      <c r="AD148" s="29"/>
      <c r="AE148" s="29"/>
      <c r="AR148" s="152" t="s">
        <v>133</v>
      </c>
      <c r="AT148" s="152" t="s">
        <v>128</v>
      </c>
      <c r="AU148" s="152" t="s">
        <v>87</v>
      </c>
      <c r="AY148" s="14" t="s">
        <v>125</v>
      </c>
      <c r="BE148" s="153">
        <f t="shared" si="4"/>
        <v>0</v>
      </c>
      <c r="BF148" s="153">
        <f t="shared" si="5"/>
        <v>0</v>
      </c>
      <c r="BG148" s="153">
        <f t="shared" si="6"/>
        <v>0</v>
      </c>
      <c r="BH148" s="153">
        <f t="shared" si="7"/>
        <v>0</v>
      </c>
      <c r="BI148" s="153">
        <f t="shared" si="8"/>
        <v>0</v>
      </c>
      <c r="BJ148" s="14" t="s">
        <v>85</v>
      </c>
      <c r="BK148" s="153">
        <f t="shared" si="9"/>
        <v>0</v>
      </c>
      <c r="BL148" s="14" t="s">
        <v>133</v>
      </c>
      <c r="BM148" s="152" t="s">
        <v>242</v>
      </c>
    </row>
    <row r="149" spans="1:65" s="2" customFormat="1" ht="134.25" customHeight="1">
      <c r="A149" s="29"/>
      <c r="B149" s="140"/>
      <c r="C149" s="141" t="s">
        <v>243</v>
      </c>
      <c r="D149" s="141" t="s">
        <v>128</v>
      </c>
      <c r="E149" s="142" t="s">
        <v>244</v>
      </c>
      <c r="F149" s="143" t="s">
        <v>245</v>
      </c>
      <c r="G149" s="144" t="s">
        <v>233</v>
      </c>
      <c r="H149" s="145">
        <v>1</v>
      </c>
      <c r="I149" s="146"/>
      <c r="J149" s="147">
        <f t="shared" si="0"/>
        <v>0</v>
      </c>
      <c r="K149" s="143" t="s">
        <v>132</v>
      </c>
      <c r="L149" s="30"/>
      <c r="M149" s="148" t="s">
        <v>1</v>
      </c>
      <c r="N149" s="149" t="s">
        <v>42</v>
      </c>
      <c r="O149" s="55"/>
      <c r="P149" s="150">
        <f t="shared" si="1"/>
        <v>0</v>
      </c>
      <c r="Q149" s="150">
        <v>0</v>
      </c>
      <c r="R149" s="150">
        <f t="shared" si="2"/>
        <v>0</v>
      </c>
      <c r="S149" s="150">
        <v>0</v>
      </c>
      <c r="T149" s="151">
        <f t="shared" si="3"/>
        <v>0</v>
      </c>
      <c r="U149" s="29"/>
      <c r="V149" s="29"/>
      <c r="W149" s="29"/>
      <c r="X149" s="29"/>
      <c r="Y149" s="29"/>
      <c r="Z149" s="29"/>
      <c r="AA149" s="29"/>
      <c r="AB149" s="29"/>
      <c r="AC149" s="29"/>
      <c r="AD149" s="29"/>
      <c r="AE149" s="29"/>
      <c r="AR149" s="152" t="s">
        <v>133</v>
      </c>
      <c r="AT149" s="152" t="s">
        <v>128</v>
      </c>
      <c r="AU149" s="152" t="s">
        <v>87</v>
      </c>
      <c r="AY149" s="14" t="s">
        <v>125</v>
      </c>
      <c r="BE149" s="153">
        <f t="shared" si="4"/>
        <v>0</v>
      </c>
      <c r="BF149" s="153">
        <f t="shared" si="5"/>
        <v>0</v>
      </c>
      <c r="BG149" s="153">
        <f t="shared" si="6"/>
        <v>0</v>
      </c>
      <c r="BH149" s="153">
        <f t="shared" si="7"/>
        <v>0</v>
      </c>
      <c r="BI149" s="153">
        <f t="shared" si="8"/>
        <v>0</v>
      </c>
      <c r="BJ149" s="14" t="s">
        <v>85</v>
      </c>
      <c r="BK149" s="153">
        <f t="shared" si="9"/>
        <v>0</v>
      </c>
      <c r="BL149" s="14" t="s">
        <v>133</v>
      </c>
      <c r="BM149" s="152" t="s">
        <v>246</v>
      </c>
    </row>
    <row r="150" spans="1:65" s="2" customFormat="1" ht="134.25" customHeight="1">
      <c r="A150" s="29"/>
      <c r="B150" s="140"/>
      <c r="C150" s="141" t="s">
        <v>247</v>
      </c>
      <c r="D150" s="141" t="s">
        <v>128</v>
      </c>
      <c r="E150" s="142" t="s">
        <v>248</v>
      </c>
      <c r="F150" s="143" t="s">
        <v>249</v>
      </c>
      <c r="G150" s="144" t="s">
        <v>233</v>
      </c>
      <c r="H150" s="145">
        <v>1</v>
      </c>
      <c r="I150" s="146"/>
      <c r="J150" s="147">
        <f t="shared" si="0"/>
        <v>0</v>
      </c>
      <c r="K150" s="143" t="s">
        <v>132</v>
      </c>
      <c r="L150" s="30"/>
      <c r="M150" s="148" t="s">
        <v>1</v>
      </c>
      <c r="N150" s="149" t="s">
        <v>42</v>
      </c>
      <c r="O150" s="55"/>
      <c r="P150" s="150">
        <f t="shared" si="1"/>
        <v>0</v>
      </c>
      <c r="Q150" s="150">
        <v>0</v>
      </c>
      <c r="R150" s="150">
        <f t="shared" si="2"/>
        <v>0</v>
      </c>
      <c r="S150" s="150">
        <v>0</v>
      </c>
      <c r="T150" s="151">
        <f t="shared" si="3"/>
        <v>0</v>
      </c>
      <c r="U150" s="29"/>
      <c r="V150" s="29"/>
      <c r="W150" s="29"/>
      <c r="X150" s="29"/>
      <c r="Y150" s="29"/>
      <c r="Z150" s="29"/>
      <c r="AA150" s="29"/>
      <c r="AB150" s="29"/>
      <c r="AC150" s="29"/>
      <c r="AD150" s="29"/>
      <c r="AE150" s="29"/>
      <c r="AR150" s="152" t="s">
        <v>133</v>
      </c>
      <c r="AT150" s="152" t="s">
        <v>128</v>
      </c>
      <c r="AU150" s="152" t="s">
        <v>87</v>
      </c>
      <c r="AY150" s="14" t="s">
        <v>125</v>
      </c>
      <c r="BE150" s="153">
        <f t="shared" si="4"/>
        <v>0</v>
      </c>
      <c r="BF150" s="153">
        <f t="shared" si="5"/>
        <v>0</v>
      </c>
      <c r="BG150" s="153">
        <f t="shared" si="6"/>
        <v>0</v>
      </c>
      <c r="BH150" s="153">
        <f t="shared" si="7"/>
        <v>0</v>
      </c>
      <c r="BI150" s="153">
        <f t="shared" si="8"/>
        <v>0</v>
      </c>
      <c r="BJ150" s="14" t="s">
        <v>85</v>
      </c>
      <c r="BK150" s="153">
        <f t="shared" si="9"/>
        <v>0</v>
      </c>
      <c r="BL150" s="14" t="s">
        <v>133</v>
      </c>
      <c r="BM150" s="152" t="s">
        <v>250</v>
      </c>
    </row>
    <row r="151" spans="1:65" s="2" customFormat="1" ht="142.15" customHeight="1">
      <c r="A151" s="29"/>
      <c r="B151" s="140"/>
      <c r="C151" s="141" t="s">
        <v>251</v>
      </c>
      <c r="D151" s="141" t="s">
        <v>128</v>
      </c>
      <c r="E151" s="142" t="s">
        <v>252</v>
      </c>
      <c r="F151" s="143" t="s">
        <v>253</v>
      </c>
      <c r="G151" s="144" t="s">
        <v>233</v>
      </c>
      <c r="H151" s="145">
        <v>1</v>
      </c>
      <c r="I151" s="146"/>
      <c r="J151" s="147">
        <f t="shared" si="0"/>
        <v>0</v>
      </c>
      <c r="K151" s="143" t="s">
        <v>132</v>
      </c>
      <c r="L151" s="30"/>
      <c r="M151" s="148" t="s">
        <v>1</v>
      </c>
      <c r="N151" s="149" t="s">
        <v>42</v>
      </c>
      <c r="O151" s="55"/>
      <c r="P151" s="150">
        <f t="shared" si="1"/>
        <v>0</v>
      </c>
      <c r="Q151" s="150">
        <v>0</v>
      </c>
      <c r="R151" s="150">
        <f t="shared" si="2"/>
        <v>0</v>
      </c>
      <c r="S151" s="150">
        <v>0</v>
      </c>
      <c r="T151" s="151">
        <f t="shared" si="3"/>
        <v>0</v>
      </c>
      <c r="U151" s="29"/>
      <c r="V151" s="29"/>
      <c r="W151" s="29"/>
      <c r="X151" s="29"/>
      <c r="Y151" s="29"/>
      <c r="Z151" s="29"/>
      <c r="AA151" s="29"/>
      <c r="AB151" s="29"/>
      <c r="AC151" s="29"/>
      <c r="AD151" s="29"/>
      <c r="AE151" s="29"/>
      <c r="AR151" s="152" t="s">
        <v>133</v>
      </c>
      <c r="AT151" s="152" t="s">
        <v>128</v>
      </c>
      <c r="AU151" s="152" t="s">
        <v>87</v>
      </c>
      <c r="AY151" s="14" t="s">
        <v>125</v>
      </c>
      <c r="BE151" s="153">
        <f t="shared" si="4"/>
        <v>0</v>
      </c>
      <c r="BF151" s="153">
        <f t="shared" si="5"/>
        <v>0</v>
      </c>
      <c r="BG151" s="153">
        <f t="shared" si="6"/>
        <v>0</v>
      </c>
      <c r="BH151" s="153">
        <f t="shared" si="7"/>
        <v>0</v>
      </c>
      <c r="BI151" s="153">
        <f t="shared" si="8"/>
        <v>0</v>
      </c>
      <c r="BJ151" s="14" t="s">
        <v>85</v>
      </c>
      <c r="BK151" s="153">
        <f t="shared" si="9"/>
        <v>0</v>
      </c>
      <c r="BL151" s="14" t="s">
        <v>133</v>
      </c>
      <c r="BM151" s="152" t="s">
        <v>254</v>
      </c>
    </row>
    <row r="152" spans="1:65" s="2" customFormat="1" ht="128.65" customHeight="1">
      <c r="A152" s="29"/>
      <c r="B152" s="140"/>
      <c r="C152" s="141" t="s">
        <v>255</v>
      </c>
      <c r="D152" s="141" t="s">
        <v>128</v>
      </c>
      <c r="E152" s="142" t="s">
        <v>256</v>
      </c>
      <c r="F152" s="143" t="s">
        <v>257</v>
      </c>
      <c r="G152" s="144" t="s">
        <v>233</v>
      </c>
      <c r="H152" s="145">
        <v>1</v>
      </c>
      <c r="I152" s="146"/>
      <c r="J152" s="147">
        <f t="shared" si="0"/>
        <v>0</v>
      </c>
      <c r="K152" s="143" t="s">
        <v>132</v>
      </c>
      <c r="L152" s="30"/>
      <c r="M152" s="148" t="s">
        <v>1</v>
      </c>
      <c r="N152" s="149" t="s">
        <v>42</v>
      </c>
      <c r="O152" s="55"/>
      <c r="P152" s="150">
        <f t="shared" si="1"/>
        <v>0</v>
      </c>
      <c r="Q152" s="150">
        <v>0</v>
      </c>
      <c r="R152" s="150">
        <f t="shared" si="2"/>
        <v>0</v>
      </c>
      <c r="S152" s="150">
        <v>0</v>
      </c>
      <c r="T152" s="151">
        <f t="shared" si="3"/>
        <v>0</v>
      </c>
      <c r="U152" s="29"/>
      <c r="V152" s="29"/>
      <c r="W152" s="29"/>
      <c r="X152" s="29"/>
      <c r="Y152" s="29"/>
      <c r="Z152" s="29"/>
      <c r="AA152" s="29"/>
      <c r="AB152" s="29"/>
      <c r="AC152" s="29"/>
      <c r="AD152" s="29"/>
      <c r="AE152" s="29"/>
      <c r="AR152" s="152" t="s">
        <v>133</v>
      </c>
      <c r="AT152" s="152" t="s">
        <v>128</v>
      </c>
      <c r="AU152" s="152" t="s">
        <v>87</v>
      </c>
      <c r="AY152" s="14" t="s">
        <v>125</v>
      </c>
      <c r="BE152" s="153">
        <f t="shared" si="4"/>
        <v>0</v>
      </c>
      <c r="BF152" s="153">
        <f t="shared" si="5"/>
        <v>0</v>
      </c>
      <c r="BG152" s="153">
        <f t="shared" si="6"/>
        <v>0</v>
      </c>
      <c r="BH152" s="153">
        <f t="shared" si="7"/>
        <v>0</v>
      </c>
      <c r="BI152" s="153">
        <f t="shared" si="8"/>
        <v>0</v>
      </c>
      <c r="BJ152" s="14" t="s">
        <v>85</v>
      </c>
      <c r="BK152" s="153">
        <f t="shared" si="9"/>
        <v>0</v>
      </c>
      <c r="BL152" s="14" t="s">
        <v>133</v>
      </c>
      <c r="BM152" s="152" t="s">
        <v>258</v>
      </c>
    </row>
    <row r="153" spans="1:65" s="2" customFormat="1" ht="128.65" customHeight="1">
      <c r="A153" s="29"/>
      <c r="B153" s="140"/>
      <c r="C153" s="141" t="s">
        <v>259</v>
      </c>
      <c r="D153" s="141" t="s">
        <v>128</v>
      </c>
      <c r="E153" s="142" t="s">
        <v>260</v>
      </c>
      <c r="F153" s="143" t="s">
        <v>261</v>
      </c>
      <c r="G153" s="144" t="s">
        <v>233</v>
      </c>
      <c r="H153" s="145">
        <v>1</v>
      </c>
      <c r="I153" s="146"/>
      <c r="J153" s="147">
        <f t="shared" si="0"/>
        <v>0</v>
      </c>
      <c r="K153" s="143" t="s">
        <v>132</v>
      </c>
      <c r="L153" s="30"/>
      <c r="M153" s="148" t="s">
        <v>1</v>
      </c>
      <c r="N153" s="149" t="s">
        <v>42</v>
      </c>
      <c r="O153" s="55"/>
      <c r="P153" s="150">
        <f t="shared" si="1"/>
        <v>0</v>
      </c>
      <c r="Q153" s="150">
        <v>0</v>
      </c>
      <c r="R153" s="150">
        <f t="shared" si="2"/>
        <v>0</v>
      </c>
      <c r="S153" s="150">
        <v>0</v>
      </c>
      <c r="T153" s="151">
        <f t="shared" si="3"/>
        <v>0</v>
      </c>
      <c r="U153" s="29"/>
      <c r="V153" s="29"/>
      <c r="W153" s="29"/>
      <c r="X153" s="29"/>
      <c r="Y153" s="29"/>
      <c r="Z153" s="29"/>
      <c r="AA153" s="29"/>
      <c r="AB153" s="29"/>
      <c r="AC153" s="29"/>
      <c r="AD153" s="29"/>
      <c r="AE153" s="29"/>
      <c r="AR153" s="152" t="s">
        <v>133</v>
      </c>
      <c r="AT153" s="152" t="s">
        <v>128</v>
      </c>
      <c r="AU153" s="152" t="s">
        <v>87</v>
      </c>
      <c r="AY153" s="14" t="s">
        <v>125</v>
      </c>
      <c r="BE153" s="153">
        <f t="shared" si="4"/>
        <v>0</v>
      </c>
      <c r="BF153" s="153">
        <f t="shared" si="5"/>
        <v>0</v>
      </c>
      <c r="BG153" s="153">
        <f t="shared" si="6"/>
        <v>0</v>
      </c>
      <c r="BH153" s="153">
        <f t="shared" si="7"/>
        <v>0</v>
      </c>
      <c r="BI153" s="153">
        <f t="shared" si="8"/>
        <v>0</v>
      </c>
      <c r="BJ153" s="14" t="s">
        <v>85</v>
      </c>
      <c r="BK153" s="153">
        <f t="shared" si="9"/>
        <v>0</v>
      </c>
      <c r="BL153" s="14" t="s">
        <v>133</v>
      </c>
      <c r="BM153" s="152" t="s">
        <v>262</v>
      </c>
    </row>
    <row r="154" spans="1:65" s="2" customFormat="1" ht="134.25" customHeight="1">
      <c r="A154" s="29"/>
      <c r="B154" s="140"/>
      <c r="C154" s="141" t="s">
        <v>263</v>
      </c>
      <c r="D154" s="141" t="s">
        <v>128</v>
      </c>
      <c r="E154" s="142" t="s">
        <v>264</v>
      </c>
      <c r="F154" s="143" t="s">
        <v>265</v>
      </c>
      <c r="G154" s="144" t="s">
        <v>233</v>
      </c>
      <c r="H154" s="145">
        <v>1</v>
      </c>
      <c r="I154" s="146"/>
      <c r="J154" s="147">
        <f t="shared" si="0"/>
        <v>0</v>
      </c>
      <c r="K154" s="143" t="s">
        <v>132</v>
      </c>
      <c r="L154" s="30"/>
      <c r="M154" s="148" t="s">
        <v>1</v>
      </c>
      <c r="N154" s="149" t="s">
        <v>42</v>
      </c>
      <c r="O154" s="55"/>
      <c r="P154" s="150">
        <f t="shared" si="1"/>
        <v>0</v>
      </c>
      <c r="Q154" s="150">
        <v>0</v>
      </c>
      <c r="R154" s="150">
        <f t="shared" si="2"/>
        <v>0</v>
      </c>
      <c r="S154" s="150">
        <v>0</v>
      </c>
      <c r="T154" s="151">
        <f t="shared" si="3"/>
        <v>0</v>
      </c>
      <c r="U154" s="29"/>
      <c r="V154" s="29"/>
      <c r="W154" s="29"/>
      <c r="X154" s="29"/>
      <c r="Y154" s="29"/>
      <c r="Z154" s="29"/>
      <c r="AA154" s="29"/>
      <c r="AB154" s="29"/>
      <c r="AC154" s="29"/>
      <c r="AD154" s="29"/>
      <c r="AE154" s="29"/>
      <c r="AR154" s="152" t="s">
        <v>133</v>
      </c>
      <c r="AT154" s="152" t="s">
        <v>128</v>
      </c>
      <c r="AU154" s="152" t="s">
        <v>87</v>
      </c>
      <c r="AY154" s="14" t="s">
        <v>125</v>
      </c>
      <c r="BE154" s="153">
        <f t="shared" si="4"/>
        <v>0</v>
      </c>
      <c r="BF154" s="153">
        <f t="shared" si="5"/>
        <v>0</v>
      </c>
      <c r="BG154" s="153">
        <f t="shared" si="6"/>
        <v>0</v>
      </c>
      <c r="BH154" s="153">
        <f t="shared" si="7"/>
        <v>0</v>
      </c>
      <c r="BI154" s="153">
        <f t="shared" si="8"/>
        <v>0</v>
      </c>
      <c r="BJ154" s="14" t="s">
        <v>85</v>
      </c>
      <c r="BK154" s="153">
        <f t="shared" si="9"/>
        <v>0</v>
      </c>
      <c r="BL154" s="14" t="s">
        <v>133</v>
      </c>
      <c r="BM154" s="152" t="s">
        <v>266</v>
      </c>
    </row>
    <row r="155" spans="1:65" s="2" customFormat="1" ht="134.25" customHeight="1">
      <c r="A155" s="29"/>
      <c r="B155" s="140"/>
      <c r="C155" s="141" t="s">
        <v>267</v>
      </c>
      <c r="D155" s="141" t="s">
        <v>128</v>
      </c>
      <c r="E155" s="142" t="s">
        <v>268</v>
      </c>
      <c r="F155" s="143" t="s">
        <v>269</v>
      </c>
      <c r="G155" s="144" t="s">
        <v>233</v>
      </c>
      <c r="H155" s="145">
        <v>1</v>
      </c>
      <c r="I155" s="146"/>
      <c r="J155" s="147">
        <f t="shared" si="0"/>
        <v>0</v>
      </c>
      <c r="K155" s="143" t="s">
        <v>132</v>
      </c>
      <c r="L155" s="30"/>
      <c r="M155" s="148" t="s">
        <v>1</v>
      </c>
      <c r="N155" s="149" t="s">
        <v>42</v>
      </c>
      <c r="O155" s="55"/>
      <c r="P155" s="150">
        <f t="shared" si="1"/>
        <v>0</v>
      </c>
      <c r="Q155" s="150">
        <v>0</v>
      </c>
      <c r="R155" s="150">
        <f t="shared" si="2"/>
        <v>0</v>
      </c>
      <c r="S155" s="150">
        <v>0</v>
      </c>
      <c r="T155" s="151">
        <f t="shared" si="3"/>
        <v>0</v>
      </c>
      <c r="U155" s="29"/>
      <c r="V155" s="29"/>
      <c r="W155" s="29"/>
      <c r="X155" s="29"/>
      <c r="Y155" s="29"/>
      <c r="Z155" s="29"/>
      <c r="AA155" s="29"/>
      <c r="AB155" s="29"/>
      <c r="AC155" s="29"/>
      <c r="AD155" s="29"/>
      <c r="AE155" s="29"/>
      <c r="AR155" s="152" t="s">
        <v>133</v>
      </c>
      <c r="AT155" s="152" t="s">
        <v>128</v>
      </c>
      <c r="AU155" s="152" t="s">
        <v>87</v>
      </c>
      <c r="AY155" s="14" t="s">
        <v>125</v>
      </c>
      <c r="BE155" s="153">
        <f t="shared" si="4"/>
        <v>0</v>
      </c>
      <c r="BF155" s="153">
        <f t="shared" si="5"/>
        <v>0</v>
      </c>
      <c r="BG155" s="153">
        <f t="shared" si="6"/>
        <v>0</v>
      </c>
      <c r="BH155" s="153">
        <f t="shared" si="7"/>
        <v>0</v>
      </c>
      <c r="BI155" s="153">
        <f t="shared" si="8"/>
        <v>0</v>
      </c>
      <c r="BJ155" s="14" t="s">
        <v>85</v>
      </c>
      <c r="BK155" s="153">
        <f t="shared" si="9"/>
        <v>0</v>
      </c>
      <c r="BL155" s="14" t="s">
        <v>133</v>
      </c>
      <c r="BM155" s="152" t="s">
        <v>270</v>
      </c>
    </row>
    <row r="156" spans="1:65" s="2" customFormat="1" ht="194.45" customHeight="1">
      <c r="A156" s="29"/>
      <c r="B156" s="140"/>
      <c r="C156" s="141" t="s">
        <v>271</v>
      </c>
      <c r="D156" s="141" t="s">
        <v>128</v>
      </c>
      <c r="E156" s="142" t="s">
        <v>272</v>
      </c>
      <c r="F156" s="143" t="s">
        <v>273</v>
      </c>
      <c r="G156" s="144" t="s">
        <v>131</v>
      </c>
      <c r="H156" s="145">
        <v>1</v>
      </c>
      <c r="I156" s="146"/>
      <c r="J156" s="147">
        <f t="shared" si="0"/>
        <v>0</v>
      </c>
      <c r="K156" s="143" t="s">
        <v>132</v>
      </c>
      <c r="L156" s="30"/>
      <c r="M156" s="148" t="s">
        <v>1</v>
      </c>
      <c r="N156" s="149" t="s">
        <v>42</v>
      </c>
      <c r="O156" s="55"/>
      <c r="P156" s="150">
        <f t="shared" si="1"/>
        <v>0</v>
      </c>
      <c r="Q156" s="150">
        <v>0</v>
      </c>
      <c r="R156" s="150">
        <f t="shared" si="2"/>
        <v>0</v>
      </c>
      <c r="S156" s="150">
        <v>0</v>
      </c>
      <c r="T156" s="151">
        <f t="shared" si="3"/>
        <v>0</v>
      </c>
      <c r="U156" s="29"/>
      <c r="V156" s="29"/>
      <c r="W156" s="29"/>
      <c r="X156" s="29"/>
      <c r="Y156" s="29"/>
      <c r="Z156" s="29"/>
      <c r="AA156" s="29"/>
      <c r="AB156" s="29"/>
      <c r="AC156" s="29"/>
      <c r="AD156" s="29"/>
      <c r="AE156" s="29"/>
      <c r="AR156" s="152" t="s">
        <v>133</v>
      </c>
      <c r="AT156" s="152" t="s">
        <v>128</v>
      </c>
      <c r="AU156" s="152" t="s">
        <v>87</v>
      </c>
      <c r="AY156" s="14" t="s">
        <v>125</v>
      </c>
      <c r="BE156" s="153">
        <f t="shared" si="4"/>
        <v>0</v>
      </c>
      <c r="BF156" s="153">
        <f t="shared" si="5"/>
        <v>0</v>
      </c>
      <c r="BG156" s="153">
        <f t="shared" si="6"/>
        <v>0</v>
      </c>
      <c r="BH156" s="153">
        <f t="shared" si="7"/>
        <v>0</v>
      </c>
      <c r="BI156" s="153">
        <f t="shared" si="8"/>
        <v>0</v>
      </c>
      <c r="BJ156" s="14" t="s">
        <v>85</v>
      </c>
      <c r="BK156" s="153">
        <f t="shared" si="9"/>
        <v>0</v>
      </c>
      <c r="BL156" s="14" t="s">
        <v>133</v>
      </c>
      <c r="BM156" s="152" t="s">
        <v>274</v>
      </c>
    </row>
    <row r="157" spans="1:65" s="2" customFormat="1" ht="194.45" customHeight="1">
      <c r="A157" s="29"/>
      <c r="B157" s="140"/>
      <c r="C157" s="141" t="s">
        <v>275</v>
      </c>
      <c r="D157" s="141" t="s">
        <v>128</v>
      </c>
      <c r="E157" s="142" t="s">
        <v>276</v>
      </c>
      <c r="F157" s="143" t="s">
        <v>277</v>
      </c>
      <c r="G157" s="144" t="s">
        <v>131</v>
      </c>
      <c r="H157" s="145">
        <v>1</v>
      </c>
      <c r="I157" s="146"/>
      <c r="J157" s="147">
        <f t="shared" si="0"/>
        <v>0</v>
      </c>
      <c r="K157" s="143" t="s">
        <v>132</v>
      </c>
      <c r="L157" s="30"/>
      <c r="M157" s="148" t="s">
        <v>1</v>
      </c>
      <c r="N157" s="149" t="s">
        <v>42</v>
      </c>
      <c r="O157" s="55"/>
      <c r="P157" s="150">
        <f t="shared" si="1"/>
        <v>0</v>
      </c>
      <c r="Q157" s="150">
        <v>0</v>
      </c>
      <c r="R157" s="150">
        <f t="shared" si="2"/>
        <v>0</v>
      </c>
      <c r="S157" s="150">
        <v>0</v>
      </c>
      <c r="T157" s="151">
        <f t="shared" si="3"/>
        <v>0</v>
      </c>
      <c r="U157" s="29"/>
      <c r="V157" s="29"/>
      <c r="W157" s="29"/>
      <c r="X157" s="29"/>
      <c r="Y157" s="29"/>
      <c r="Z157" s="29"/>
      <c r="AA157" s="29"/>
      <c r="AB157" s="29"/>
      <c r="AC157" s="29"/>
      <c r="AD157" s="29"/>
      <c r="AE157" s="29"/>
      <c r="AR157" s="152" t="s">
        <v>133</v>
      </c>
      <c r="AT157" s="152" t="s">
        <v>128</v>
      </c>
      <c r="AU157" s="152" t="s">
        <v>87</v>
      </c>
      <c r="AY157" s="14" t="s">
        <v>125</v>
      </c>
      <c r="BE157" s="153">
        <f t="shared" si="4"/>
        <v>0</v>
      </c>
      <c r="BF157" s="153">
        <f t="shared" si="5"/>
        <v>0</v>
      </c>
      <c r="BG157" s="153">
        <f t="shared" si="6"/>
        <v>0</v>
      </c>
      <c r="BH157" s="153">
        <f t="shared" si="7"/>
        <v>0</v>
      </c>
      <c r="BI157" s="153">
        <f t="shared" si="8"/>
        <v>0</v>
      </c>
      <c r="BJ157" s="14" t="s">
        <v>85</v>
      </c>
      <c r="BK157" s="153">
        <f t="shared" si="9"/>
        <v>0</v>
      </c>
      <c r="BL157" s="14" t="s">
        <v>133</v>
      </c>
      <c r="BM157" s="152" t="s">
        <v>278</v>
      </c>
    </row>
    <row r="158" spans="1:65" s="2" customFormat="1" ht="194.45" customHeight="1">
      <c r="A158" s="29"/>
      <c r="B158" s="140"/>
      <c r="C158" s="141" t="s">
        <v>279</v>
      </c>
      <c r="D158" s="141" t="s">
        <v>128</v>
      </c>
      <c r="E158" s="142" t="s">
        <v>280</v>
      </c>
      <c r="F158" s="143" t="s">
        <v>281</v>
      </c>
      <c r="G158" s="144" t="s">
        <v>131</v>
      </c>
      <c r="H158" s="145">
        <v>1</v>
      </c>
      <c r="I158" s="146"/>
      <c r="J158" s="147">
        <f t="shared" si="0"/>
        <v>0</v>
      </c>
      <c r="K158" s="143" t="s">
        <v>132</v>
      </c>
      <c r="L158" s="30"/>
      <c r="M158" s="148" t="s">
        <v>1</v>
      </c>
      <c r="N158" s="149" t="s">
        <v>42</v>
      </c>
      <c r="O158" s="55"/>
      <c r="P158" s="150">
        <f t="shared" si="1"/>
        <v>0</v>
      </c>
      <c r="Q158" s="150">
        <v>0</v>
      </c>
      <c r="R158" s="150">
        <f t="shared" si="2"/>
        <v>0</v>
      </c>
      <c r="S158" s="150">
        <v>0</v>
      </c>
      <c r="T158" s="151">
        <f t="shared" si="3"/>
        <v>0</v>
      </c>
      <c r="U158" s="29"/>
      <c r="V158" s="29"/>
      <c r="W158" s="29"/>
      <c r="X158" s="29"/>
      <c r="Y158" s="29"/>
      <c r="Z158" s="29"/>
      <c r="AA158" s="29"/>
      <c r="AB158" s="29"/>
      <c r="AC158" s="29"/>
      <c r="AD158" s="29"/>
      <c r="AE158" s="29"/>
      <c r="AR158" s="152" t="s">
        <v>133</v>
      </c>
      <c r="AT158" s="152" t="s">
        <v>128</v>
      </c>
      <c r="AU158" s="152" t="s">
        <v>87</v>
      </c>
      <c r="AY158" s="14" t="s">
        <v>125</v>
      </c>
      <c r="BE158" s="153">
        <f t="shared" si="4"/>
        <v>0</v>
      </c>
      <c r="BF158" s="153">
        <f t="shared" si="5"/>
        <v>0</v>
      </c>
      <c r="BG158" s="153">
        <f t="shared" si="6"/>
        <v>0</v>
      </c>
      <c r="BH158" s="153">
        <f t="shared" si="7"/>
        <v>0</v>
      </c>
      <c r="BI158" s="153">
        <f t="shared" si="8"/>
        <v>0</v>
      </c>
      <c r="BJ158" s="14" t="s">
        <v>85</v>
      </c>
      <c r="BK158" s="153">
        <f t="shared" si="9"/>
        <v>0</v>
      </c>
      <c r="BL158" s="14" t="s">
        <v>133</v>
      </c>
      <c r="BM158" s="152" t="s">
        <v>282</v>
      </c>
    </row>
    <row r="159" spans="1:65" s="2" customFormat="1" ht="194.45" customHeight="1">
      <c r="A159" s="29"/>
      <c r="B159" s="140"/>
      <c r="C159" s="141" t="s">
        <v>283</v>
      </c>
      <c r="D159" s="141" t="s">
        <v>128</v>
      </c>
      <c r="E159" s="142" t="s">
        <v>284</v>
      </c>
      <c r="F159" s="143" t="s">
        <v>285</v>
      </c>
      <c r="G159" s="144" t="s">
        <v>131</v>
      </c>
      <c r="H159" s="145">
        <v>1</v>
      </c>
      <c r="I159" s="146"/>
      <c r="J159" s="147">
        <f t="shared" si="0"/>
        <v>0</v>
      </c>
      <c r="K159" s="143" t="s">
        <v>132</v>
      </c>
      <c r="L159" s="30"/>
      <c r="M159" s="148" t="s">
        <v>1</v>
      </c>
      <c r="N159" s="149" t="s">
        <v>42</v>
      </c>
      <c r="O159" s="55"/>
      <c r="P159" s="150">
        <f t="shared" si="1"/>
        <v>0</v>
      </c>
      <c r="Q159" s="150">
        <v>0</v>
      </c>
      <c r="R159" s="150">
        <f t="shared" si="2"/>
        <v>0</v>
      </c>
      <c r="S159" s="150">
        <v>0</v>
      </c>
      <c r="T159" s="151">
        <f t="shared" si="3"/>
        <v>0</v>
      </c>
      <c r="U159" s="29"/>
      <c r="V159" s="29"/>
      <c r="W159" s="29"/>
      <c r="X159" s="29"/>
      <c r="Y159" s="29"/>
      <c r="Z159" s="29"/>
      <c r="AA159" s="29"/>
      <c r="AB159" s="29"/>
      <c r="AC159" s="29"/>
      <c r="AD159" s="29"/>
      <c r="AE159" s="29"/>
      <c r="AR159" s="152" t="s">
        <v>133</v>
      </c>
      <c r="AT159" s="152" t="s">
        <v>128</v>
      </c>
      <c r="AU159" s="152" t="s">
        <v>87</v>
      </c>
      <c r="AY159" s="14" t="s">
        <v>125</v>
      </c>
      <c r="BE159" s="153">
        <f t="shared" si="4"/>
        <v>0</v>
      </c>
      <c r="BF159" s="153">
        <f t="shared" si="5"/>
        <v>0</v>
      </c>
      <c r="BG159" s="153">
        <f t="shared" si="6"/>
        <v>0</v>
      </c>
      <c r="BH159" s="153">
        <f t="shared" si="7"/>
        <v>0</v>
      </c>
      <c r="BI159" s="153">
        <f t="shared" si="8"/>
        <v>0</v>
      </c>
      <c r="BJ159" s="14" t="s">
        <v>85</v>
      </c>
      <c r="BK159" s="153">
        <f t="shared" si="9"/>
        <v>0</v>
      </c>
      <c r="BL159" s="14" t="s">
        <v>133</v>
      </c>
      <c r="BM159" s="152" t="s">
        <v>286</v>
      </c>
    </row>
    <row r="160" spans="1:65" s="2" customFormat="1" ht="194.45" customHeight="1">
      <c r="A160" s="29"/>
      <c r="B160" s="140"/>
      <c r="C160" s="141" t="s">
        <v>287</v>
      </c>
      <c r="D160" s="141" t="s">
        <v>128</v>
      </c>
      <c r="E160" s="142" t="s">
        <v>288</v>
      </c>
      <c r="F160" s="143" t="s">
        <v>289</v>
      </c>
      <c r="G160" s="144" t="s">
        <v>131</v>
      </c>
      <c r="H160" s="145">
        <v>1</v>
      </c>
      <c r="I160" s="146"/>
      <c r="J160" s="147">
        <f t="shared" si="0"/>
        <v>0</v>
      </c>
      <c r="K160" s="143" t="s">
        <v>132</v>
      </c>
      <c r="L160" s="30"/>
      <c r="M160" s="148" t="s">
        <v>1</v>
      </c>
      <c r="N160" s="149" t="s">
        <v>42</v>
      </c>
      <c r="O160" s="55"/>
      <c r="P160" s="150">
        <f t="shared" si="1"/>
        <v>0</v>
      </c>
      <c r="Q160" s="150">
        <v>0</v>
      </c>
      <c r="R160" s="150">
        <f t="shared" si="2"/>
        <v>0</v>
      </c>
      <c r="S160" s="150">
        <v>0</v>
      </c>
      <c r="T160" s="151">
        <f t="shared" si="3"/>
        <v>0</v>
      </c>
      <c r="U160" s="29"/>
      <c r="V160" s="29"/>
      <c r="W160" s="29"/>
      <c r="X160" s="29"/>
      <c r="Y160" s="29"/>
      <c r="Z160" s="29"/>
      <c r="AA160" s="29"/>
      <c r="AB160" s="29"/>
      <c r="AC160" s="29"/>
      <c r="AD160" s="29"/>
      <c r="AE160" s="29"/>
      <c r="AR160" s="152" t="s">
        <v>133</v>
      </c>
      <c r="AT160" s="152" t="s">
        <v>128</v>
      </c>
      <c r="AU160" s="152" t="s">
        <v>87</v>
      </c>
      <c r="AY160" s="14" t="s">
        <v>125</v>
      </c>
      <c r="BE160" s="153">
        <f t="shared" si="4"/>
        <v>0</v>
      </c>
      <c r="BF160" s="153">
        <f t="shared" si="5"/>
        <v>0</v>
      </c>
      <c r="BG160" s="153">
        <f t="shared" si="6"/>
        <v>0</v>
      </c>
      <c r="BH160" s="153">
        <f t="shared" si="7"/>
        <v>0</v>
      </c>
      <c r="BI160" s="153">
        <f t="shared" si="8"/>
        <v>0</v>
      </c>
      <c r="BJ160" s="14" t="s">
        <v>85</v>
      </c>
      <c r="BK160" s="153">
        <f t="shared" si="9"/>
        <v>0</v>
      </c>
      <c r="BL160" s="14" t="s">
        <v>133</v>
      </c>
      <c r="BM160" s="152" t="s">
        <v>290</v>
      </c>
    </row>
    <row r="161" spans="1:65" s="2" customFormat="1" ht="194.45" customHeight="1">
      <c r="A161" s="29"/>
      <c r="B161" s="140"/>
      <c r="C161" s="141" t="s">
        <v>291</v>
      </c>
      <c r="D161" s="141" t="s">
        <v>128</v>
      </c>
      <c r="E161" s="142" t="s">
        <v>292</v>
      </c>
      <c r="F161" s="143" t="s">
        <v>293</v>
      </c>
      <c r="G161" s="144" t="s">
        <v>131</v>
      </c>
      <c r="H161" s="145">
        <v>1</v>
      </c>
      <c r="I161" s="146"/>
      <c r="J161" s="147">
        <f t="shared" si="0"/>
        <v>0</v>
      </c>
      <c r="K161" s="143" t="s">
        <v>132</v>
      </c>
      <c r="L161" s="30"/>
      <c r="M161" s="148" t="s">
        <v>1</v>
      </c>
      <c r="N161" s="149" t="s">
        <v>42</v>
      </c>
      <c r="O161" s="55"/>
      <c r="P161" s="150">
        <f t="shared" si="1"/>
        <v>0</v>
      </c>
      <c r="Q161" s="150">
        <v>0</v>
      </c>
      <c r="R161" s="150">
        <f t="shared" si="2"/>
        <v>0</v>
      </c>
      <c r="S161" s="150">
        <v>0</v>
      </c>
      <c r="T161" s="151">
        <f t="shared" si="3"/>
        <v>0</v>
      </c>
      <c r="U161" s="29"/>
      <c r="V161" s="29"/>
      <c r="W161" s="29"/>
      <c r="X161" s="29"/>
      <c r="Y161" s="29"/>
      <c r="Z161" s="29"/>
      <c r="AA161" s="29"/>
      <c r="AB161" s="29"/>
      <c r="AC161" s="29"/>
      <c r="AD161" s="29"/>
      <c r="AE161" s="29"/>
      <c r="AR161" s="152" t="s">
        <v>133</v>
      </c>
      <c r="AT161" s="152" t="s">
        <v>128</v>
      </c>
      <c r="AU161" s="152" t="s">
        <v>87</v>
      </c>
      <c r="AY161" s="14" t="s">
        <v>125</v>
      </c>
      <c r="BE161" s="153">
        <f t="shared" si="4"/>
        <v>0</v>
      </c>
      <c r="BF161" s="153">
        <f t="shared" si="5"/>
        <v>0</v>
      </c>
      <c r="BG161" s="153">
        <f t="shared" si="6"/>
        <v>0</v>
      </c>
      <c r="BH161" s="153">
        <f t="shared" si="7"/>
        <v>0</v>
      </c>
      <c r="BI161" s="153">
        <f t="shared" si="8"/>
        <v>0</v>
      </c>
      <c r="BJ161" s="14" t="s">
        <v>85</v>
      </c>
      <c r="BK161" s="153">
        <f t="shared" si="9"/>
        <v>0</v>
      </c>
      <c r="BL161" s="14" t="s">
        <v>133</v>
      </c>
      <c r="BM161" s="152" t="s">
        <v>294</v>
      </c>
    </row>
    <row r="162" spans="1:65" s="2" customFormat="1" ht="194.45" customHeight="1">
      <c r="A162" s="29"/>
      <c r="B162" s="140"/>
      <c r="C162" s="141" t="s">
        <v>295</v>
      </c>
      <c r="D162" s="141" t="s">
        <v>128</v>
      </c>
      <c r="E162" s="142" t="s">
        <v>296</v>
      </c>
      <c r="F162" s="143" t="s">
        <v>297</v>
      </c>
      <c r="G162" s="144" t="s">
        <v>131</v>
      </c>
      <c r="H162" s="145">
        <v>1</v>
      </c>
      <c r="I162" s="146"/>
      <c r="J162" s="147">
        <f t="shared" si="0"/>
        <v>0</v>
      </c>
      <c r="K162" s="143" t="s">
        <v>132</v>
      </c>
      <c r="L162" s="30"/>
      <c r="M162" s="148" t="s">
        <v>1</v>
      </c>
      <c r="N162" s="149" t="s">
        <v>42</v>
      </c>
      <c r="O162" s="55"/>
      <c r="P162" s="150">
        <f t="shared" si="1"/>
        <v>0</v>
      </c>
      <c r="Q162" s="150">
        <v>0</v>
      </c>
      <c r="R162" s="150">
        <f t="shared" si="2"/>
        <v>0</v>
      </c>
      <c r="S162" s="150">
        <v>0</v>
      </c>
      <c r="T162" s="151">
        <f t="shared" si="3"/>
        <v>0</v>
      </c>
      <c r="U162" s="29"/>
      <c r="V162" s="29"/>
      <c r="W162" s="29"/>
      <c r="X162" s="29"/>
      <c r="Y162" s="29"/>
      <c r="Z162" s="29"/>
      <c r="AA162" s="29"/>
      <c r="AB162" s="29"/>
      <c r="AC162" s="29"/>
      <c r="AD162" s="29"/>
      <c r="AE162" s="29"/>
      <c r="AR162" s="152" t="s">
        <v>133</v>
      </c>
      <c r="AT162" s="152" t="s">
        <v>128</v>
      </c>
      <c r="AU162" s="152" t="s">
        <v>87</v>
      </c>
      <c r="AY162" s="14" t="s">
        <v>125</v>
      </c>
      <c r="BE162" s="153">
        <f t="shared" si="4"/>
        <v>0</v>
      </c>
      <c r="BF162" s="153">
        <f t="shared" si="5"/>
        <v>0</v>
      </c>
      <c r="BG162" s="153">
        <f t="shared" si="6"/>
        <v>0</v>
      </c>
      <c r="BH162" s="153">
        <f t="shared" si="7"/>
        <v>0</v>
      </c>
      <c r="BI162" s="153">
        <f t="shared" si="8"/>
        <v>0</v>
      </c>
      <c r="BJ162" s="14" t="s">
        <v>85</v>
      </c>
      <c r="BK162" s="153">
        <f t="shared" si="9"/>
        <v>0</v>
      </c>
      <c r="BL162" s="14" t="s">
        <v>133</v>
      </c>
      <c r="BM162" s="152" t="s">
        <v>298</v>
      </c>
    </row>
    <row r="163" spans="1:65" s="2" customFormat="1" ht="194.45" customHeight="1">
      <c r="A163" s="29"/>
      <c r="B163" s="140"/>
      <c r="C163" s="141" t="s">
        <v>299</v>
      </c>
      <c r="D163" s="141" t="s">
        <v>128</v>
      </c>
      <c r="E163" s="142" t="s">
        <v>300</v>
      </c>
      <c r="F163" s="143" t="s">
        <v>301</v>
      </c>
      <c r="G163" s="144" t="s">
        <v>131</v>
      </c>
      <c r="H163" s="145">
        <v>1</v>
      </c>
      <c r="I163" s="146"/>
      <c r="J163" s="147">
        <f t="shared" si="0"/>
        <v>0</v>
      </c>
      <c r="K163" s="143" t="s">
        <v>132</v>
      </c>
      <c r="L163" s="30"/>
      <c r="M163" s="148" t="s">
        <v>1</v>
      </c>
      <c r="N163" s="149" t="s">
        <v>42</v>
      </c>
      <c r="O163" s="55"/>
      <c r="P163" s="150">
        <f t="shared" si="1"/>
        <v>0</v>
      </c>
      <c r="Q163" s="150">
        <v>0</v>
      </c>
      <c r="R163" s="150">
        <f t="shared" si="2"/>
        <v>0</v>
      </c>
      <c r="S163" s="150">
        <v>0</v>
      </c>
      <c r="T163" s="151">
        <f t="shared" si="3"/>
        <v>0</v>
      </c>
      <c r="U163" s="29"/>
      <c r="V163" s="29"/>
      <c r="W163" s="29"/>
      <c r="X163" s="29"/>
      <c r="Y163" s="29"/>
      <c r="Z163" s="29"/>
      <c r="AA163" s="29"/>
      <c r="AB163" s="29"/>
      <c r="AC163" s="29"/>
      <c r="AD163" s="29"/>
      <c r="AE163" s="29"/>
      <c r="AR163" s="152" t="s">
        <v>133</v>
      </c>
      <c r="AT163" s="152" t="s">
        <v>128</v>
      </c>
      <c r="AU163" s="152" t="s">
        <v>87</v>
      </c>
      <c r="AY163" s="14" t="s">
        <v>125</v>
      </c>
      <c r="BE163" s="153">
        <f t="shared" si="4"/>
        <v>0</v>
      </c>
      <c r="BF163" s="153">
        <f t="shared" si="5"/>
        <v>0</v>
      </c>
      <c r="BG163" s="153">
        <f t="shared" si="6"/>
        <v>0</v>
      </c>
      <c r="BH163" s="153">
        <f t="shared" si="7"/>
        <v>0</v>
      </c>
      <c r="BI163" s="153">
        <f t="shared" si="8"/>
        <v>0</v>
      </c>
      <c r="BJ163" s="14" t="s">
        <v>85</v>
      </c>
      <c r="BK163" s="153">
        <f t="shared" si="9"/>
        <v>0</v>
      </c>
      <c r="BL163" s="14" t="s">
        <v>133</v>
      </c>
      <c r="BM163" s="152" t="s">
        <v>302</v>
      </c>
    </row>
    <row r="164" spans="1:65" s="2" customFormat="1" ht="180.75" customHeight="1">
      <c r="A164" s="29"/>
      <c r="B164" s="140"/>
      <c r="C164" s="141" t="s">
        <v>303</v>
      </c>
      <c r="D164" s="141" t="s">
        <v>128</v>
      </c>
      <c r="E164" s="142" t="s">
        <v>304</v>
      </c>
      <c r="F164" s="143" t="s">
        <v>305</v>
      </c>
      <c r="G164" s="144" t="s">
        <v>137</v>
      </c>
      <c r="H164" s="145">
        <v>1</v>
      </c>
      <c r="I164" s="146"/>
      <c r="J164" s="147">
        <f t="shared" si="0"/>
        <v>0</v>
      </c>
      <c r="K164" s="143" t="s">
        <v>132</v>
      </c>
      <c r="L164" s="30"/>
      <c r="M164" s="148" t="s">
        <v>1</v>
      </c>
      <c r="N164" s="149" t="s">
        <v>42</v>
      </c>
      <c r="O164" s="55"/>
      <c r="P164" s="150">
        <f t="shared" si="1"/>
        <v>0</v>
      </c>
      <c r="Q164" s="150">
        <v>0</v>
      </c>
      <c r="R164" s="150">
        <f t="shared" si="2"/>
        <v>0</v>
      </c>
      <c r="S164" s="150">
        <v>0</v>
      </c>
      <c r="T164" s="151">
        <f t="shared" si="3"/>
        <v>0</v>
      </c>
      <c r="U164" s="29"/>
      <c r="V164" s="29"/>
      <c r="W164" s="29"/>
      <c r="X164" s="29"/>
      <c r="Y164" s="29"/>
      <c r="Z164" s="29"/>
      <c r="AA164" s="29"/>
      <c r="AB164" s="29"/>
      <c r="AC164" s="29"/>
      <c r="AD164" s="29"/>
      <c r="AE164" s="29"/>
      <c r="AR164" s="152" t="s">
        <v>133</v>
      </c>
      <c r="AT164" s="152" t="s">
        <v>128</v>
      </c>
      <c r="AU164" s="152" t="s">
        <v>87</v>
      </c>
      <c r="AY164" s="14" t="s">
        <v>125</v>
      </c>
      <c r="BE164" s="153">
        <f t="shared" si="4"/>
        <v>0</v>
      </c>
      <c r="BF164" s="153">
        <f t="shared" si="5"/>
        <v>0</v>
      </c>
      <c r="BG164" s="153">
        <f t="shared" si="6"/>
        <v>0</v>
      </c>
      <c r="BH164" s="153">
        <f t="shared" si="7"/>
        <v>0</v>
      </c>
      <c r="BI164" s="153">
        <f t="shared" si="8"/>
        <v>0</v>
      </c>
      <c r="BJ164" s="14" t="s">
        <v>85</v>
      </c>
      <c r="BK164" s="153">
        <f t="shared" si="9"/>
        <v>0</v>
      </c>
      <c r="BL164" s="14" t="s">
        <v>133</v>
      </c>
      <c r="BM164" s="152" t="s">
        <v>306</v>
      </c>
    </row>
    <row r="165" spans="1:65" s="2" customFormat="1" ht="180.75" customHeight="1">
      <c r="A165" s="29"/>
      <c r="B165" s="140"/>
      <c r="C165" s="141" t="s">
        <v>307</v>
      </c>
      <c r="D165" s="141" t="s">
        <v>128</v>
      </c>
      <c r="E165" s="142" t="s">
        <v>308</v>
      </c>
      <c r="F165" s="143" t="s">
        <v>309</v>
      </c>
      <c r="G165" s="144" t="s">
        <v>137</v>
      </c>
      <c r="H165" s="145">
        <v>1</v>
      </c>
      <c r="I165" s="146"/>
      <c r="J165" s="147">
        <f t="shared" si="0"/>
        <v>0</v>
      </c>
      <c r="K165" s="143" t="s">
        <v>132</v>
      </c>
      <c r="L165" s="30"/>
      <c r="M165" s="148" t="s">
        <v>1</v>
      </c>
      <c r="N165" s="149" t="s">
        <v>42</v>
      </c>
      <c r="O165" s="55"/>
      <c r="P165" s="150">
        <f t="shared" si="1"/>
        <v>0</v>
      </c>
      <c r="Q165" s="150">
        <v>0</v>
      </c>
      <c r="R165" s="150">
        <f t="shared" si="2"/>
        <v>0</v>
      </c>
      <c r="S165" s="150">
        <v>0</v>
      </c>
      <c r="T165" s="151">
        <f t="shared" si="3"/>
        <v>0</v>
      </c>
      <c r="U165" s="29"/>
      <c r="V165" s="29"/>
      <c r="W165" s="29"/>
      <c r="X165" s="29"/>
      <c r="Y165" s="29"/>
      <c r="Z165" s="29"/>
      <c r="AA165" s="29"/>
      <c r="AB165" s="29"/>
      <c r="AC165" s="29"/>
      <c r="AD165" s="29"/>
      <c r="AE165" s="29"/>
      <c r="AR165" s="152" t="s">
        <v>133</v>
      </c>
      <c r="AT165" s="152" t="s">
        <v>128</v>
      </c>
      <c r="AU165" s="152" t="s">
        <v>87</v>
      </c>
      <c r="AY165" s="14" t="s">
        <v>125</v>
      </c>
      <c r="BE165" s="153">
        <f t="shared" si="4"/>
        <v>0</v>
      </c>
      <c r="BF165" s="153">
        <f t="shared" si="5"/>
        <v>0</v>
      </c>
      <c r="BG165" s="153">
        <f t="shared" si="6"/>
        <v>0</v>
      </c>
      <c r="BH165" s="153">
        <f t="shared" si="7"/>
        <v>0</v>
      </c>
      <c r="BI165" s="153">
        <f t="shared" si="8"/>
        <v>0</v>
      </c>
      <c r="BJ165" s="14" t="s">
        <v>85</v>
      </c>
      <c r="BK165" s="153">
        <f t="shared" si="9"/>
        <v>0</v>
      </c>
      <c r="BL165" s="14" t="s">
        <v>133</v>
      </c>
      <c r="BM165" s="152" t="s">
        <v>310</v>
      </c>
    </row>
    <row r="166" spans="1:65" s="2" customFormat="1" ht="194.45" customHeight="1">
      <c r="A166" s="29"/>
      <c r="B166" s="140"/>
      <c r="C166" s="141" t="s">
        <v>311</v>
      </c>
      <c r="D166" s="141" t="s">
        <v>128</v>
      </c>
      <c r="E166" s="142" t="s">
        <v>312</v>
      </c>
      <c r="F166" s="143" t="s">
        <v>313</v>
      </c>
      <c r="G166" s="144" t="s">
        <v>137</v>
      </c>
      <c r="H166" s="145">
        <v>1</v>
      </c>
      <c r="I166" s="146"/>
      <c r="J166" s="147">
        <f t="shared" si="0"/>
        <v>0</v>
      </c>
      <c r="K166" s="143" t="s">
        <v>132</v>
      </c>
      <c r="L166" s="30"/>
      <c r="M166" s="148" t="s">
        <v>1</v>
      </c>
      <c r="N166" s="149" t="s">
        <v>42</v>
      </c>
      <c r="O166" s="55"/>
      <c r="P166" s="150">
        <f t="shared" si="1"/>
        <v>0</v>
      </c>
      <c r="Q166" s="150">
        <v>0</v>
      </c>
      <c r="R166" s="150">
        <f t="shared" si="2"/>
        <v>0</v>
      </c>
      <c r="S166" s="150">
        <v>0</v>
      </c>
      <c r="T166" s="151">
        <f t="shared" si="3"/>
        <v>0</v>
      </c>
      <c r="U166" s="29"/>
      <c r="V166" s="29"/>
      <c r="W166" s="29"/>
      <c r="X166" s="29"/>
      <c r="Y166" s="29"/>
      <c r="Z166" s="29"/>
      <c r="AA166" s="29"/>
      <c r="AB166" s="29"/>
      <c r="AC166" s="29"/>
      <c r="AD166" s="29"/>
      <c r="AE166" s="29"/>
      <c r="AR166" s="152" t="s">
        <v>133</v>
      </c>
      <c r="AT166" s="152" t="s">
        <v>128</v>
      </c>
      <c r="AU166" s="152" t="s">
        <v>87</v>
      </c>
      <c r="AY166" s="14" t="s">
        <v>125</v>
      </c>
      <c r="BE166" s="153">
        <f t="shared" si="4"/>
        <v>0</v>
      </c>
      <c r="BF166" s="153">
        <f t="shared" si="5"/>
        <v>0</v>
      </c>
      <c r="BG166" s="153">
        <f t="shared" si="6"/>
        <v>0</v>
      </c>
      <c r="BH166" s="153">
        <f t="shared" si="7"/>
        <v>0</v>
      </c>
      <c r="BI166" s="153">
        <f t="shared" si="8"/>
        <v>0</v>
      </c>
      <c r="BJ166" s="14" t="s">
        <v>85</v>
      </c>
      <c r="BK166" s="153">
        <f t="shared" si="9"/>
        <v>0</v>
      </c>
      <c r="BL166" s="14" t="s">
        <v>133</v>
      </c>
      <c r="BM166" s="152" t="s">
        <v>314</v>
      </c>
    </row>
    <row r="167" spans="1:65" s="2" customFormat="1" ht="76.349999999999994" customHeight="1">
      <c r="A167" s="29"/>
      <c r="B167" s="140"/>
      <c r="C167" s="141" t="s">
        <v>315</v>
      </c>
      <c r="D167" s="141" t="s">
        <v>128</v>
      </c>
      <c r="E167" s="142" t="s">
        <v>316</v>
      </c>
      <c r="F167" s="143" t="s">
        <v>317</v>
      </c>
      <c r="G167" s="144" t="s">
        <v>233</v>
      </c>
      <c r="H167" s="145">
        <v>1</v>
      </c>
      <c r="I167" s="146"/>
      <c r="J167" s="147">
        <f t="shared" si="0"/>
        <v>0</v>
      </c>
      <c r="K167" s="143" t="s">
        <v>132</v>
      </c>
      <c r="L167" s="30"/>
      <c r="M167" s="148" t="s">
        <v>1</v>
      </c>
      <c r="N167" s="149" t="s">
        <v>42</v>
      </c>
      <c r="O167" s="55"/>
      <c r="P167" s="150">
        <f t="shared" si="1"/>
        <v>0</v>
      </c>
      <c r="Q167" s="150">
        <v>0</v>
      </c>
      <c r="R167" s="150">
        <f t="shared" si="2"/>
        <v>0</v>
      </c>
      <c r="S167" s="150">
        <v>0</v>
      </c>
      <c r="T167" s="151">
        <f t="shared" si="3"/>
        <v>0</v>
      </c>
      <c r="U167" s="29"/>
      <c r="V167" s="29"/>
      <c r="W167" s="29"/>
      <c r="X167" s="29"/>
      <c r="Y167" s="29"/>
      <c r="Z167" s="29"/>
      <c r="AA167" s="29"/>
      <c r="AB167" s="29"/>
      <c r="AC167" s="29"/>
      <c r="AD167" s="29"/>
      <c r="AE167" s="29"/>
      <c r="AR167" s="152" t="s">
        <v>133</v>
      </c>
      <c r="AT167" s="152" t="s">
        <v>128</v>
      </c>
      <c r="AU167" s="152" t="s">
        <v>87</v>
      </c>
      <c r="AY167" s="14" t="s">
        <v>125</v>
      </c>
      <c r="BE167" s="153">
        <f t="shared" si="4"/>
        <v>0</v>
      </c>
      <c r="BF167" s="153">
        <f t="shared" si="5"/>
        <v>0</v>
      </c>
      <c r="BG167" s="153">
        <f t="shared" si="6"/>
        <v>0</v>
      </c>
      <c r="BH167" s="153">
        <f t="shared" si="7"/>
        <v>0</v>
      </c>
      <c r="BI167" s="153">
        <f t="shared" si="8"/>
        <v>0</v>
      </c>
      <c r="BJ167" s="14" t="s">
        <v>85</v>
      </c>
      <c r="BK167" s="153">
        <f t="shared" si="9"/>
        <v>0</v>
      </c>
      <c r="BL167" s="14" t="s">
        <v>133</v>
      </c>
      <c r="BM167" s="152" t="s">
        <v>318</v>
      </c>
    </row>
    <row r="168" spans="1:65" s="2" customFormat="1" ht="76.349999999999994" customHeight="1">
      <c r="A168" s="29"/>
      <c r="B168" s="140"/>
      <c r="C168" s="141" t="s">
        <v>319</v>
      </c>
      <c r="D168" s="141" t="s">
        <v>128</v>
      </c>
      <c r="E168" s="142" t="s">
        <v>320</v>
      </c>
      <c r="F168" s="143" t="s">
        <v>321</v>
      </c>
      <c r="G168" s="144" t="s">
        <v>233</v>
      </c>
      <c r="H168" s="145">
        <v>1</v>
      </c>
      <c r="I168" s="146"/>
      <c r="J168" s="147">
        <f t="shared" si="0"/>
        <v>0</v>
      </c>
      <c r="K168" s="143" t="s">
        <v>132</v>
      </c>
      <c r="L168" s="30"/>
      <c r="M168" s="148" t="s">
        <v>1</v>
      </c>
      <c r="N168" s="149" t="s">
        <v>42</v>
      </c>
      <c r="O168" s="55"/>
      <c r="P168" s="150">
        <f t="shared" si="1"/>
        <v>0</v>
      </c>
      <c r="Q168" s="150">
        <v>0</v>
      </c>
      <c r="R168" s="150">
        <f t="shared" si="2"/>
        <v>0</v>
      </c>
      <c r="S168" s="150">
        <v>0</v>
      </c>
      <c r="T168" s="151">
        <f t="shared" si="3"/>
        <v>0</v>
      </c>
      <c r="U168" s="29"/>
      <c r="V168" s="29"/>
      <c r="W168" s="29"/>
      <c r="X168" s="29"/>
      <c r="Y168" s="29"/>
      <c r="Z168" s="29"/>
      <c r="AA168" s="29"/>
      <c r="AB168" s="29"/>
      <c r="AC168" s="29"/>
      <c r="AD168" s="29"/>
      <c r="AE168" s="29"/>
      <c r="AR168" s="152" t="s">
        <v>133</v>
      </c>
      <c r="AT168" s="152" t="s">
        <v>128</v>
      </c>
      <c r="AU168" s="152" t="s">
        <v>87</v>
      </c>
      <c r="AY168" s="14" t="s">
        <v>125</v>
      </c>
      <c r="BE168" s="153">
        <f t="shared" si="4"/>
        <v>0</v>
      </c>
      <c r="BF168" s="153">
        <f t="shared" si="5"/>
        <v>0</v>
      </c>
      <c r="BG168" s="153">
        <f t="shared" si="6"/>
        <v>0</v>
      </c>
      <c r="BH168" s="153">
        <f t="shared" si="7"/>
        <v>0</v>
      </c>
      <c r="BI168" s="153">
        <f t="shared" si="8"/>
        <v>0</v>
      </c>
      <c r="BJ168" s="14" t="s">
        <v>85</v>
      </c>
      <c r="BK168" s="153">
        <f t="shared" si="9"/>
        <v>0</v>
      </c>
      <c r="BL168" s="14" t="s">
        <v>133</v>
      </c>
      <c r="BM168" s="152" t="s">
        <v>322</v>
      </c>
    </row>
    <row r="169" spans="1:65" s="2" customFormat="1" ht="123" customHeight="1">
      <c r="A169" s="29"/>
      <c r="B169" s="140"/>
      <c r="C169" s="141" t="s">
        <v>323</v>
      </c>
      <c r="D169" s="141" t="s">
        <v>128</v>
      </c>
      <c r="E169" s="142" t="s">
        <v>324</v>
      </c>
      <c r="F169" s="143" t="s">
        <v>325</v>
      </c>
      <c r="G169" s="144" t="s">
        <v>233</v>
      </c>
      <c r="H169" s="145">
        <v>1</v>
      </c>
      <c r="I169" s="146"/>
      <c r="J169" s="147">
        <f t="shared" si="0"/>
        <v>0</v>
      </c>
      <c r="K169" s="143" t="s">
        <v>132</v>
      </c>
      <c r="L169" s="30"/>
      <c r="M169" s="148" t="s">
        <v>1</v>
      </c>
      <c r="N169" s="149" t="s">
        <v>42</v>
      </c>
      <c r="O169" s="55"/>
      <c r="P169" s="150">
        <f t="shared" si="1"/>
        <v>0</v>
      </c>
      <c r="Q169" s="150">
        <v>0</v>
      </c>
      <c r="R169" s="150">
        <f t="shared" si="2"/>
        <v>0</v>
      </c>
      <c r="S169" s="150">
        <v>0</v>
      </c>
      <c r="T169" s="151">
        <f t="shared" si="3"/>
        <v>0</v>
      </c>
      <c r="U169" s="29"/>
      <c r="V169" s="29"/>
      <c r="W169" s="29"/>
      <c r="X169" s="29"/>
      <c r="Y169" s="29"/>
      <c r="Z169" s="29"/>
      <c r="AA169" s="29"/>
      <c r="AB169" s="29"/>
      <c r="AC169" s="29"/>
      <c r="AD169" s="29"/>
      <c r="AE169" s="29"/>
      <c r="AR169" s="152" t="s">
        <v>133</v>
      </c>
      <c r="AT169" s="152" t="s">
        <v>128</v>
      </c>
      <c r="AU169" s="152" t="s">
        <v>87</v>
      </c>
      <c r="AY169" s="14" t="s">
        <v>125</v>
      </c>
      <c r="BE169" s="153">
        <f t="shared" si="4"/>
        <v>0</v>
      </c>
      <c r="BF169" s="153">
        <f t="shared" si="5"/>
        <v>0</v>
      </c>
      <c r="BG169" s="153">
        <f t="shared" si="6"/>
        <v>0</v>
      </c>
      <c r="BH169" s="153">
        <f t="shared" si="7"/>
        <v>0</v>
      </c>
      <c r="BI169" s="153">
        <f t="shared" si="8"/>
        <v>0</v>
      </c>
      <c r="BJ169" s="14" t="s">
        <v>85</v>
      </c>
      <c r="BK169" s="153">
        <f t="shared" si="9"/>
        <v>0</v>
      </c>
      <c r="BL169" s="14" t="s">
        <v>133</v>
      </c>
      <c r="BM169" s="152" t="s">
        <v>326</v>
      </c>
    </row>
    <row r="170" spans="1:65" s="2" customFormat="1" ht="123" customHeight="1">
      <c r="A170" s="29"/>
      <c r="B170" s="140"/>
      <c r="C170" s="141" t="s">
        <v>327</v>
      </c>
      <c r="D170" s="141" t="s">
        <v>128</v>
      </c>
      <c r="E170" s="142" t="s">
        <v>328</v>
      </c>
      <c r="F170" s="143" t="s">
        <v>329</v>
      </c>
      <c r="G170" s="144" t="s">
        <v>233</v>
      </c>
      <c r="H170" s="145">
        <v>1</v>
      </c>
      <c r="I170" s="146"/>
      <c r="J170" s="147">
        <f t="shared" si="0"/>
        <v>0</v>
      </c>
      <c r="K170" s="143" t="s">
        <v>132</v>
      </c>
      <c r="L170" s="30"/>
      <c r="M170" s="148" t="s">
        <v>1</v>
      </c>
      <c r="N170" s="149" t="s">
        <v>42</v>
      </c>
      <c r="O170" s="55"/>
      <c r="P170" s="150">
        <f t="shared" si="1"/>
        <v>0</v>
      </c>
      <c r="Q170" s="150">
        <v>0</v>
      </c>
      <c r="R170" s="150">
        <f t="shared" si="2"/>
        <v>0</v>
      </c>
      <c r="S170" s="150">
        <v>0</v>
      </c>
      <c r="T170" s="151">
        <f t="shared" si="3"/>
        <v>0</v>
      </c>
      <c r="U170" s="29"/>
      <c r="V170" s="29"/>
      <c r="W170" s="29"/>
      <c r="X170" s="29"/>
      <c r="Y170" s="29"/>
      <c r="Z170" s="29"/>
      <c r="AA170" s="29"/>
      <c r="AB170" s="29"/>
      <c r="AC170" s="29"/>
      <c r="AD170" s="29"/>
      <c r="AE170" s="29"/>
      <c r="AR170" s="152" t="s">
        <v>133</v>
      </c>
      <c r="AT170" s="152" t="s">
        <v>128</v>
      </c>
      <c r="AU170" s="152" t="s">
        <v>87</v>
      </c>
      <c r="AY170" s="14" t="s">
        <v>125</v>
      </c>
      <c r="BE170" s="153">
        <f t="shared" si="4"/>
        <v>0</v>
      </c>
      <c r="BF170" s="153">
        <f t="shared" si="5"/>
        <v>0</v>
      </c>
      <c r="BG170" s="153">
        <f t="shared" si="6"/>
        <v>0</v>
      </c>
      <c r="BH170" s="153">
        <f t="shared" si="7"/>
        <v>0</v>
      </c>
      <c r="BI170" s="153">
        <f t="shared" si="8"/>
        <v>0</v>
      </c>
      <c r="BJ170" s="14" t="s">
        <v>85</v>
      </c>
      <c r="BK170" s="153">
        <f t="shared" si="9"/>
        <v>0</v>
      </c>
      <c r="BL170" s="14" t="s">
        <v>133</v>
      </c>
      <c r="BM170" s="152" t="s">
        <v>330</v>
      </c>
    </row>
    <row r="171" spans="1:65" s="2" customFormat="1" ht="66.75" customHeight="1">
      <c r="A171" s="29"/>
      <c r="B171" s="140"/>
      <c r="C171" s="141" t="s">
        <v>331</v>
      </c>
      <c r="D171" s="141" t="s">
        <v>128</v>
      </c>
      <c r="E171" s="142" t="s">
        <v>332</v>
      </c>
      <c r="F171" s="143" t="s">
        <v>333</v>
      </c>
      <c r="G171" s="144" t="s">
        <v>157</v>
      </c>
      <c r="H171" s="145">
        <v>1</v>
      </c>
      <c r="I171" s="146"/>
      <c r="J171" s="147">
        <f t="shared" si="0"/>
        <v>0</v>
      </c>
      <c r="K171" s="143" t="s">
        <v>132</v>
      </c>
      <c r="L171" s="30"/>
      <c r="M171" s="148" t="s">
        <v>1</v>
      </c>
      <c r="N171" s="149" t="s">
        <v>42</v>
      </c>
      <c r="O171" s="55"/>
      <c r="P171" s="150">
        <f t="shared" si="1"/>
        <v>0</v>
      </c>
      <c r="Q171" s="150">
        <v>0</v>
      </c>
      <c r="R171" s="150">
        <f t="shared" si="2"/>
        <v>0</v>
      </c>
      <c r="S171" s="150">
        <v>0</v>
      </c>
      <c r="T171" s="151">
        <f t="shared" si="3"/>
        <v>0</v>
      </c>
      <c r="U171" s="29"/>
      <c r="V171" s="29"/>
      <c r="W171" s="29"/>
      <c r="X171" s="29"/>
      <c r="Y171" s="29"/>
      <c r="Z171" s="29"/>
      <c r="AA171" s="29"/>
      <c r="AB171" s="29"/>
      <c r="AC171" s="29"/>
      <c r="AD171" s="29"/>
      <c r="AE171" s="29"/>
      <c r="AR171" s="152" t="s">
        <v>133</v>
      </c>
      <c r="AT171" s="152" t="s">
        <v>128</v>
      </c>
      <c r="AU171" s="152" t="s">
        <v>87</v>
      </c>
      <c r="AY171" s="14" t="s">
        <v>125</v>
      </c>
      <c r="BE171" s="153">
        <f t="shared" si="4"/>
        <v>0</v>
      </c>
      <c r="BF171" s="153">
        <f t="shared" si="5"/>
        <v>0</v>
      </c>
      <c r="BG171" s="153">
        <f t="shared" si="6"/>
        <v>0</v>
      </c>
      <c r="BH171" s="153">
        <f t="shared" si="7"/>
        <v>0</v>
      </c>
      <c r="BI171" s="153">
        <f t="shared" si="8"/>
        <v>0</v>
      </c>
      <c r="BJ171" s="14" t="s">
        <v>85</v>
      </c>
      <c r="BK171" s="153">
        <f t="shared" si="9"/>
        <v>0</v>
      </c>
      <c r="BL171" s="14" t="s">
        <v>133</v>
      </c>
      <c r="BM171" s="152" t="s">
        <v>334</v>
      </c>
    </row>
    <row r="172" spans="1:65" s="2" customFormat="1" ht="66.75" customHeight="1">
      <c r="A172" s="29"/>
      <c r="B172" s="140"/>
      <c r="C172" s="141" t="s">
        <v>335</v>
      </c>
      <c r="D172" s="141" t="s">
        <v>128</v>
      </c>
      <c r="E172" s="142" t="s">
        <v>336</v>
      </c>
      <c r="F172" s="143" t="s">
        <v>337</v>
      </c>
      <c r="G172" s="144" t="s">
        <v>157</v>
      </c>
      <c r="H172" s="145">
        <v>1</v>
      </c>
      <c r="I172" s="146"/>
      <c r="J172" s="147">
        <f t="shared" si="0"/>
        <v>0</v>
      </c>
      <c r="K172" s="143" t="s">
        <v>132</v>
      </c>
      <c r="L172" s="30"/>
      <c r="M172" s="148" t="s">
        <v>1</v>
      </c>
      <c r="N172" s="149" t="s">
        <v>42</v>
      </c>
      <c r="O172" s="55"/>
      <c r="P172" s="150">
        <f t="shared" si="1"/>
        <v>0</v>
      </c>
      <c r="Q172" s="150">
        <v>0</v>
      </c>
      <c r="R172" s="150">
        <f t="shared" si="2"/>
        <v>0</v>
      </c>
      <c r="S172" s="150">
        <v>0</v>
      </c>
      <c r="T172" s="151">
        <f t="shared" si="3"/>
        <v>0</v>
      </c>
      <c r="U172" s="29"/>
      <c r="V172" s="29"/>
      <c r="W172" s="29"/>
      <c r="X172" s="29"/>
      <c r="Y172" s="29"/>
      <c r="Z172" s="29"/>
      <c r="AA172" s="29"/>
      <c r="AB172" s="29"/>
      <c r="AC172" s="29"/>
      <c r="AD172" s="29"/>
      <c r="AE172" s="29"/>
      <c r="AR172" s="152" t="s">
        <v>133</v>
      </c>
      <c r="AT172" s="152" t="s">
        <v>128</v>
      </c>
      <c r="AU172" s="152" t="s">
        <v>87</v>
      </c>
      <c r="AY172" s="14" t="s">
        <v>125</v>
      </c>
      <c r="BE172" s="153">
        <f t="shared" si="4"/>
        <v>0</v>
      </c>
      <c r="BF172" s="153">
        <f t="shared" si="5"/>
        <v>0</v>
      </c>
      <c r="BG172" s="153">
        <f t="shared" si="6"/>
        <v>0</v>
      </c>
      <c r="BH172" s="153">
        <f t="shared" si="7"/>
        <v>0</v>
      </c>
      <c r="BI172" s="153">
        <f t="shared" si="8"/>
        <v>0</v>
      </c>
      <c r="BJ172" s="14" t="s">
        <v>85</v>
      </c>
      <c r="BK172" s="153">
        <f t="shared" si="9"/>
        <v>0</v>
      </c>
      <c r="BL172" s="14" t="s">
        <v>133</v>
      </c>
      <c r="BM172" s="152" t="s">
        <v>338</v>
      </c>
    </row>
    <row r="173" spans="1:65" s="2" customFormat="1" ht="167.1" customHeight="1">
      <c r="A173" s="29"/>
      <c r="B173" s="140"/>
      <c r="C173" s="141" t="s">
        <v>339</v>
      </c>
      <c r="D173" s="141" t="s">
        <v>128</v>
      </c>
      <c r="E173" s="142" t="s">
        <v>340</v>
      </c>
      <c r="F173" s="143" t="s">
        <v>341</v>
      </c>
      <c r="G173" s="144" t="s">
        <v>131</v>
      </c>
      <c r="H173" s="145">
        <v>1</v>
      </c>
      <c r="I173" s="146"/>
      <c r="J173" s="147">
        <f t="shared" si="0"/>
        <v>0</v>
      </c>
      <c r="K173" s="143" t="s">
        <v>132</v>
      </c>
      <c r="L173" s="30"/>
      <c r="M173" s="148" t="s">
        <v>1</v>
      </c>
      <c r="N173" s="149" t="s">
        <v>42</v>
      </c>
      <c r="O173" s="55"/>
      <c r="P173" s="150">
        <f t="shared" si="1"/>
        <v>0</v>
      </c>
      <c r="Q173" s="150">
        <v>0</v>
      </c>
      <c r="R173" s="150">
        <f t="shared" si="2"/>
        <v>0</v>
      </c>
      <c r="S173" s="150">
        <v>0</v>
      </c>
      <c r="T173" s="151">
        <f t="shared" si="3"/>
        <v>0</v>
      </c>
      <c r="U173" s="29"/>
      <c r="V173" s="29"/>
      <c r="W173" s="29"/>
      <c r="X173" s="29"/>
      <c r="Y173" s="29"/>
      <c r="Z173" s="29"/>
      <c r="AA173" s="29"/>
      <c r="AB173" s="29"/>
      <c r="AC173" s="29"/>
      <c r="AD173" s="29"/>
      <c r="AE173" s="29"/>
      <c r="AR173" s="152" t="s">
        <v>133</v>
      </c>
      <c r="AT173" s="152" t="s">
        <v>128</v>
      </c>
      <c r="AU173" s="152" t="s">
        <v>87</v>
      </c>
      <c r="AY173" s="14" t="s">
        <v>125</v>
      </c>
      <c r="BE173" s="153">
        <f t="shared" si="4"/>
        <v>0</v>
      </c>
      <c r="BF173" s="153">
        <f t="shared" si="5"/>
        <v>0</v>
      </c>
      <c r="BG173" s="153">
        <f t="shared" si="6"/>
        <v>0</v>
      </c>
      <c r="BH173" s="153">
        <f t="shared" si="7"/>
        <v>0</v>
      </c>
      <c r="BI173" s="153">
        <f t="shared" si="8"/>
        <v>0</v>
      </c>
      <c r="BJ173" s="14" t="s">
        <v>85</v>
      </c>
      <c r="BK173" s="153">
        <f t="shared" si="9"/>
        <v>0</v>
      </c>
      <c r="BL173" s="14" t="s">
        <v>133</v>
      </c>
      <c r="BM173" s="152" t="s">
        <v>342</v>
      </c>
    </row>
    <row r="174" spans="1:65" s="2" customFormat="1" ht="167.1" customHeight="1">
      <c r="A174" s="29"/>
      <c r="B174" s="140"/>
      <c r="C174" s="141" t="s">
        <v>343</v>
      </c>
      <c r="D174" s="141" t="s">
        <v>128</v>
      </c>
      <c r="E174" s="142" t="s">
        <v>344</v>
      </c>
      <c r="F174" s="143" t="s">
        <v>345</v>
      </c>
      <c r="G174" s="144" t="s">
        <v>131</v>
      </c>
      <c r="H174" s="145">
        <v>1</v>
      </c>
      <c r="I174" s="146"/>
      <c r="J174" s="147">
        <f t="shared" si="0"/>
        <v>0</v>
      </c>
      <c r="K174" s="143" t="s">
        <v>132</v>
      </c>
      <c r="L174" s="30"/>
      <c r="M174" s="148" t="s">
        <v>1</v>
      </c>
      <c r="N174" s="149" t="s">
        <v>42</v>
      </c>
      <c r="O174" s="55"/>
      <c r="P174" s="150">
        <f t="shared" si="1"/>
        <v>0</v>
      </c>
      <c r="Q174" s="150">
        <v>0</v>
      </c>
      <c r="R174" s="150">
        <f t="shared" si="2"/>
        <v>0</v>
      </c>
      <c r="S174" s="150">
        <v>0</v>
      </c>
      <c r="T174" s="151">
        <f t="shared" si="3"/>
        <v>0</v>
      </c>
      <c r="U174" s="29"/>
      <c r="V174" s="29"/>
      <c r="W174" s="29"/>
      <c r="X174" s="29"/>
      <c r="Y174" s="29"/>
      <c r="Z174" s="29"/>
      <c r="AA174" s="29"/>
      <c r="AB174" s="29"/>
      <c r="AC174" s="29"/>
      <c r="AD174" s="29"/>
      <c r="AE174" s="29"/>
      <c r="AR174" s="152" t="s">
        <v>133</v>
      </c>
      <c r="AT174" s="152" t="s">
        <v>128</v>
      </c>
      <c r="AU174" s="152" t="s">
        <v>87</v>
      </c>
      <c r="AY174" s="14" t="s">
        <v>125</v>
      </c>
      <c r="BE174" s="153">
        <f t="shared" si="4"/>
        <v>0</v>
      </c>
      <c r="BF174" s="153">
        <f t="shared" si="5"/>
        <v>0</v>
      </c>
      <c r="BG174" s="153">
        <f t="shared" si="6"/>
        <v>0</v>
      </c>
      <c r="BH174" s="153">
        <f t="shared" si="7"/>
        <v>0</v>
      </c>
      <c r="BI174" s="153">
        <f t="shared" si="8"/>
        <v>0</v>
      </c>
      <c r="BJ174" s="14" t="s">
        <v>85</v>
      </c>
      <c r="BK174" s="153">
        <f t="shared" si="9"/>
        <v>0</v>
      </c>
      <c r="BL174" s="14" t="s">
        <v>133</v>
      </c>
      <c r="BM174" s="152" t="s">
        <v>346</v>
      </c>
    </row>
    <row r="175" spans="1:65" s="2" customFormat="1" ht="167.1" customHeight="1">
      <c r="A175" s="29"/>
      <c r="B175" s="140"/>
      <c r="C175" s="141" t="s">
        <v>347</v>
      </c>
      <c r="D175" s="141" t="s">
        <v>128</v>
      </c>
      <c r="E175" s="142" t="s">
        <v>348</v>
      </c>
      <c r="F175" s="143" t="s">
        <v>349</v>
      </c>
      <c r="G175" s="144" t="s">
        <v>131</v>
      </c>
      <c r="H175" s="145">
        <v>1</v>
      </c>
      <c r="I175" s="146"/>
      <c r="J175" s="147">
        <f t="shared" si="0"/>
        <v>0</v>
      </c>
      <c r="K175" s="143" t="s">
        <v>132</v>
      </c>
      <c r="L175" s="30"/>
      <c r="M175" s="148" t="s">
        <v>1</v>
      </c>
      <c r="N175" s="149" t="s">
        <v>42</v>
      </c>
      <c r="O175" s="55"/>
      <c r="P175" s="150">
        <f t="shared" si="1"/>
        <v>0</v>
      </c>
      <c r="Q175" s="150">
        <v>0</v>
      </c>
      <c r="R175" s="150">
        <f t="shared" si="2"/>
        <v>0</v>
      </c>
      <c r="S175" s="150">
        <v>0</v>
      </c>
      <c r="T175" s="151">
        <f t="shared" si="3"/>
        <v>0</v>
      </c>
      <c r="U175" s="29"/>
      <c r="V175" s="29"/>
      <c r="W175" s="29"/>
      <c r="X175" s="29"/>
      <c r="Y175" s="29"/>
      <c r="Z175" s="29"/>
      <c r="AA175" s="29"/>
      <c r="AB175" s="29"/>
      <c r="AC175" s="29"/>
      <c r="AD175" s="29"/>
      <c r="AE175" s="29"/>
      <c r="AR175" s="152" t="s">
        <v>133</v>
      </c>
      <c r="AT175" s="152" t="s">
        <v>128</v>
      </c>
      <c r="AU175" s="152" t="s">
        <v>87</v>
      </c>
      <c r="AY175" s="14" t="s">
        <v>125</v>
      </c>
      <c r="BE175" s="153">
        <f t="shared" si="4"/>
        <v>0</v>
      </c>
      <c r="BF175" s="153">
        <f t="shared" si="5"/>
        <v>0</v>
      </c>
      <c r="BG175" s="153">
        <f t="shared" si="6"/>
        <v>0</v>
      </c>
      <c r="BH175" s="153">
        <f t="shared" si="7"/>
        <v>0</v>
      </c>
      <c r="BI175" s="153">
        <f t="shared" si="8"/>
        <v>0</v>
      </c>
      <c r="BJ175" s="14" t="s">
        <v>85</v>
      </c>
      <c r="BK175" s="153">
        <f t="shared" si="9"/>
        <v>0</v>
      </c>
      <c r="BL175" s="14" t="s">
        <v>133</v>
      </c>
      <c r="BM175" s="152" t="s">
        <v>350</v>
      </c>
    </row>
    <row r="176" spans="1:65" s="2" customFormat="1" ht="167.1" customHeight="1">
      <c r="A176" s="29"/>
      <c r="B176" s="140"/>
      <c r="C176" s="141" t="s">
        <v>351</v>
      </c>
      <c r="D176" s="141" t="s">
        <v>128</v>
      </c>
      <c r="E176" s="142" t="s">
        <v>352</v>
      </c>
      <c r="F176" s="143" t="s">
        <v>353</v>
      </c>
      <c r="G176" s="144" t="s">
        <v>131</v>
      </c>
      <c r="H176" s="145">
        <v>1</v>
      </c>
      <c r="I176" s="146"/>
      <c r="J176" s="147">
        <f t="shared" si="0"/>
        <v>0</v>
      </c>
      <c r="K176" s="143" t="s">
        <v>132</v>
      </c>
      <c r="L176" s="30"/>
      <c r="M176" s="148" t="s">
        <v>1</v>
      </c>
      <c r="N176" s="149" t="s">
        <v>42</v>
      </c>
      <c r="O176" s="55"/>
      <c r="P176" s="150">
        <f t="shared" si="1"/>
        <v>0</v>
      </c>
      <c r="Q176" s="150">
        <v>0</v>
      </c>
      <c r="R176" s="150">
        <f t="shared" si="2"/>
        <v>0</v>
      </c>
      <c r="S176" s="150">
        <v>0</v>
      </c>
      <c r="T176" s="151">
        <f t="shared" si="3"/>
        <v>0</v>
      </c>
      <c r="U176" s="29"/>
      <c r="V176" s="29"/>
      <c r="W176" s="29"/>
      <c r="X176" s="29"/>
      <c r="Y176" s="29"/>
      <c r="Z176" s="29"/>
      <c r="AA176" s="29"/>
      <c r="AB176" s="29"/>
      <c r="AC176" s="29"/>
      <c r="AD176" s="29"/>
      <c r="AE176" s="29"/>
      <c r="AR176" s="152" t="s">
        <v>133</v>
      </c>
      <c r="AT176" s="152" t="s">
        <v>128</v>
      </c>
      <c r="AU176" s="152" t="s">
        <v>87</v>
      </c>
      <c r="AY176" s="14" t="s">
        <v>125</v>
      </c>
      <c r="BE176" s="153">
        <f t="shared" si="4"/>
        <v>0</v>
      </c>
      <c r="BF176" s="153">
        <f t="shared" si="5"/>
        <v>0</v>
      </c>
      <c r="BG176" s="153">
        <f t="shared" si="6"/>
        <v>0</v>
      </c>
      <c r="BH176" s="153">
        <f t="shared" si="7"/>
        <v>0</v>
      </c>
      <c r="BI176" s="153">
        <f t="shared" si="8"/>
        <v>0</v>
      </c>
      <c r="BJ176" s="14" t="s">
        <v>85</v>
      </c>
      <c r="BK176" s="153">
        <f t="shared" si="9"/>
        <v>0</v>
      </c>
      <c r="BL176" s="14" t="s">
        <v>133</v>
      </c>
      <c r="BM176" s="152" t="s">
        <v>354</v>
      </c>
    </row>
    <row r="177" spans="1:65" s="2" customFormat="1" ht="167.1" customHeight="1">
      <c r="A177" s="29"/>
      <c r="B177" s="140"/>
      <c r="C177" s="141" t="s">
        <v>355</v>
      </c>
      <c r="D177" s="141" t="s">
        <v>128</v>
      </c>
      <c r="E177" s="142" t="s">
        <v>356</v>
      </c>
      <c r="F177" s="143" t="s">
        <v>357</v>
      </c>
      <c r="G177" s="144" t="s">
        <v>131</v>
      </c>
      <c r="H177" s="145">
        <v>1</v>
      </c>
      <c r="I177" s="146"/>
      <c r="J177" s="147">
        <f t="shared" si="0"/>
        <v>0</v>
      </c>
      <c r="K177" s="143" t="s">
        <v>132</v>
      </c>
      <c r="L177" s="30"/>
      <c r="M177" s="148" t="s">
        <v>1</v>
      </c>
      <c r="N177" s="149" t="s">
        <v>42</v>
      </c>
      <c r="O177" s="55"/>
      <c r="P177" s="150">
        <f t="shared" si="1"/>
        <v>0</v>
      </c>
      <c r="Q177" s="150">
        <v>0</v>
      </c>
      <c r="R177" s="150">
        <f t="shared" si="2"/>
        <v>0</v>
      </c>
      <c r="S177" s="150">
        <v>0</v>
      </c>
      <c r="T177" s="151">
        <f t="shared" si="3"/>
        <v>0</v>
      </c>
      <c r="U177" s="29"/>
      <c r="V177" s="29"/>
      <c r="W177" s="29"/>
      <c r="X177" s="29"/>
      <c r="Y177" s="29"/>
      <c r="Z177" s="29"/>
      <c r="AA177" s="29"/>
      <c r="AB177" s="29"/>
      <c r="AC177" s="29"/>
      <c r="AD177" s="29"/>
      <c r="AE177" s="29"/>
      <c r="AR177" s="152" t="s">
        <v>133</v>
      </c>
      <c r="AT177" s="152" t="s">
        <v>128</v>
      </c>
      <c r="AU177" s="152" t="s">
        <v>87</v>
      </c>
      <c r="AY177" s="14" t="s">
        <v>125</v>
      </c>
      <c r="BE177" s="153">
        <f t="shared" si="4"/>
        <v>0</v>
      </c>
      <c r="BF177" s="153">
        <f t="shared" si="5"/>
        <v>0</v>
      </c>
      <c r="BG177" s="153">
        <f t="shared" si="6"/>
        <v>0</v>
      </c>
      <c r="BH177" s="153">
        <f t="shared" si="7"/>
        <v>0</v>
      </c>
      <c r="BI177" s="153">
        <f t="shared" si="8"/>
        <v>0</v>
      </c>
      <c r="BJ177" s="14" t="s">
        <v>85</v>
      </c>
      <c r="BK177" s="153">
        <f t="shared" si="9"/>
        <v>0</v>
      </c>
      <c r="BL177" s="14" t="s">
        <v>133</v>
      </c>
      <c r="BM177" s="152" t="s">
        <v>358</v>
      </c>
    </row>
    <row r="178" spans="1:65" s="2" customFormat="1" ht="167.1" customHeight="1">
      <c r="A178" s="29"/>
      <c r="B178" s="140"/>
      <c r="C178" s="141" t="s">
        <v>359</v>
      </c>
      <c r="D178" s="141" t="s">
        <v>128</v>
      </c>
      <c r="E178" s="142" t="s">
        <v>360</v>
      </c>
      <c r="F178" s="143" t="s">
        <v>361</v>
      </c>
      <c r="G178" s="144" t="s">
        <v>131</v>
      </c>
      <c r="H178" s="145">
        <v>1</v>
      </c>
      <c r="I178" s="146"/>
      <c r="J178" s="147">
        <f t="shared" si="0"/>
        <v>0</v>
      </c>
      <c r="K178" s="143" t="s">
        <v>132</v>
      </c>
      <c r="L178" s="30"/>
      <c r="M178" s="148" t="s">
        <v>1</v>
      </c>
      <c r="N178" s="149" t="s">
        <v>42</v>
      </c>
      <c r="O178" s="55"/>
      <c r="P178" s="150">
        <f t="shared" si="1"/>
        <v>0</v>
      </c>
      <c r="Q178" s="150">
        <v>0</v>
      </c>
      <c r="R178" s="150">
        <f t="shared" si="2"/>
        <v>0</v>
      </c>
      <c r="S178" s="150">
        <v>0</v>
      </c>
      <c r="T178" s="151">
        <f t="shared" si="3"/>
        <v>0</v>
      </c>
      <c r="U178" s="29"/>
      <c r="V178" s="29"/>
      <c r="W178" s="29"/>
      <c r="X178" s="29"/>
      <c r="Y178" s="29"/>
      <c r="Z178" s="29"/>
      <c r="AA178" s="29"/>
      <c r="AB178" s="29"/>
      <c r="AC178" s="29"/>
      <c r="AD178" s="29"/>
      <c r="AE178" s="29"/>
      <c r="AR178" s="152" t="s">
        <v>133</v>
      </c>
      <c r="AT178" s="152" t="s">
        <v>128</v>
      </c>
      <c r="AU178" s="152" t="s">
        <v>87</v>
      </c>
      <c r="AY178" s="14" t="s">
        <v>125</v>
      </c>
      <c r="BE178" s="153">
        <f t="shared" si="4"/>
        <v>0</v>
      </c>
      <c r="BF178" s="153">
        <f t="shared" si="5"/>
        <v>0</v>
      </c>
      <c r="BG178" s="153">
        <f t="shared" si="6"/>
        <v>0</v>
      </c>
      <c r="BH178" s="153">
        <f t="shared" si="7"/>
        <v>0</v>
      </c>
      <c r="BI178" s="153">
        <f t="shared" si="8"/>
        <v>0</v>
      </c>
      <c r="BJ178" s="14" t="s">
        <v>85</v>
      </c>
      <c r="BK178" s="153">
        <f t="shared" si="9"/>
        <v>0</v>
      </c>
      <c r="BL178" s="14" t="s">
        <v>133</v>
      </c>
      <c r="BM178" s="152" t="s">
        <v>362</v>
      </c>
    </row>
    <row r="179" spans="1:65" s="2" customFormat="1" ht="167.1" customHeight="1">
      <c r="A179" s="29"/>
      <c r="B179" s="140"/>
      <c r="C179" s="141" t="s">
        <v>363</v>
      </c>
      <c r="D179" s="141" t="s">
        <v>128</v>
      </c>
      <c r="E179" s="142" t="s">
        <v>364</v>
      </c>
      <c r="F179" s="143" t="s">
        <v>365</v>
      </c>
      <c r="G179" s="144" t="s">
        <v>131</v>
      </c>
      <c r="H179" s="145">
        <v>1</v>
      </c>
      <c r="I179" s="146"/>
      <c r="J179" s="147">
        <f t="shared" si="0"/>
        <v>0</v>
      </c>
      <c r="K179" s="143" t="s">
        <v>132</v>
      </c>
      <c r="L179" s="30"/>
      <c r="M179" s="148" t="s">
        <v>1</v>
      </c>
      <c r="N179" s="149" t="s">
        <v>42</v>
      </c>
      <c r="O179" s="55"/>
      <c r="P179" s="150">
        <f t="shared" si="1"/>
        <v>0</v>
      </c>
      <c r="Q179" s="150">
        <v>0</v>
      </c>
      <c r="R179" s="150">
        <f t="shared" si="2"/>
        <v>0</v>
      </c>
      <c r="S179" s="150">
        <v>0</v>
      </c>
      <c r="T179" s="151">
        <f t="shared" si="3"/>
        <v>0</v>
      </c>
      <c r="U179" s="29"/>
      <c r="V179" s="29"/>
      <c r="W179" s="29"/>
      <c r="X179" s="29"/>
      <c r="Y179" s="29"/>
      <c r="Z179" s="29"/>
      <c r="AA179" s="29"/>
      <c r="AB179" s="29"/>
      <c r="AC179" s="29"/>
      <c r="AD179" s="29"/>
      <c r="AE179" s="29"/>
      <c r="AR179" s="152" t="s">
        <v>133</v>
      </c>
      <c r="AT179" s="152" t="s">
        <v>128</v>
      </c>
      <c r="AU179" s="152" t="s">
        <v>87</v>
      </c>
      <c r="AY179" s="14" t="s">
        <v>125</v>
      </c>
      <c r="BE179" s="153">
        <f t="shared" si="4"/>
        <v>0</v>
      </c>
      <c r="BF179" s="153">
        <f t="shared" si="5"/>
        <v>0</v>
      </c>
      <c r="BG179" s="153">
        <f t="shared" si="6"/>
        <v>0</v>
      </c>
      <c r="BH179" s="153">
        <f t="shared" si="7"/>
        <v>0</v>
      </c>
      <c r="BI179" s="153">
        <f t="shared" si="8"/>
        <v>0</v>
      </c>
      <c r="BJ179" s="14" t="s">
        <v>85</v>
      </c>
      <c r="BK179" s="153">
        <f t="shared" si="9"/>
        <v>0</v>
      </c>
      <c r="BL179" s="14" t="s">
        <v>133</v>
      </c>
      <c r="BM179" s="152" t="s">
        <v>366</v>
      </c>
    </row>
    <row r="180" spans="1:65" s="2" customFormat="1" ht="167.1" customHeight="1">
      <c r="A180" s="29"/>
      <c r="B180" s="140"/>
      <c r="C180" s="141" t="s">
        <v>367</v>
      </c>
      <c r="D180" s="141" t="s">
        <v>128</v>
      </c>
      <c r="E180" s="142" t="s">
        <v>368</v>
      </c>
      <c r="F180" s="143" t="s">
        <v>369</v>
      </c>
      <c r="G180" s="144" t="s">
        <v>131</v>
      </c>
      <c r="H180" s="145">
        <v>1</v>
      </c>
      <c r="I180" s="146"/>
      <c r="J180" s="147">
        <f t="shared" si="0"/>
        <v>0</v>
      </c>
      <c r="K180" s="143" t="s">
        <v>132</v>
      </c>
      <c r="L180" s="30"/>
      <c r="M180" s="148" t="s">
        <v>1</v>
      </c>
      <c r="N180" s="149" t="s">
        <v>42</v>
      </c>
      <c r="O180" s="55"/>
      <c r="P180" s="150">
        <f t="shared" si="1"/>
        <v>0</v>
      </c>
      <c r="Q180" s="150">
        <v>0</v>
      </c>
      <c r="R180" s="150">
        <f t="shared" si="2"/>
        <v>0</v>
      </c>
      <c r="S180" s="150">
        <v>0</v>
      </c>
      <c r="T180" s="151">
        <f t="shared" si="3"/>
        <v>0</v>
      </c>
      <c r="U180" s="29"/>
      <c r="V180" s="29"/>
      <c r="W180" s="29"/>
      <c r="X180" s="29"/>
      <c r="Y180" s="29"/>
      <c r="Z180" s="29"/>
      <c r="AA180" s="29"/>
      <c r="AB180" s="29"/>
      <c r="AC180" s="29"/>
      <c r="AD180" s="29"/>
      <c r="AE180" s="29"/>
      <c r="AR180" s="152" t="s">
        <v>133</v>
      </c>
      <c r="AT180" s="152" t="s">
        <v>128</v>
      </c>
      <c r="AU180" s="152" t="s">
        <v>87</v>
      </c>
      <c r="AY180" s="14" t="s">
        <v>125</v>
      </c>
      <c r="BE180" s="153">
        <f t="shared" si="4"/>
        <v>0</v>
      </c>
      <c r="BF180" s="153">
        <f t="shared" si="5"/>
        <v>0</v>
      </c>
      <c r="BG180" s="153">
        <f t="shared" si="6"/>
        <v>0</v>
      </c>
      <c r="BH180" s="153">
        <f t="shared" si="7"/>
        <v>0</v>
      </c>
      <c r="BI180" s="153">
        <f t="shared" si="8"/>
        <v>0</v>
      </c>
      <c r="BJ180" s="14" t="s">
        <v>85</v>
      </c>
      <c r="BK180" s="153">
        <f t="shared" si="9"/>
        <v>0</v>
      </c>
      <c r="BL180" s="14" t="s">
        <v>133</v>
      </c>
      <c r="BM180" s="152" t="s">
        <v>370</v>
      </c>
    </row>
    <row r="181" spans="1:65" s="2" customFormat="1" ht="66.75" customHeight="1">
      <c r="A181" s="29"/>
      <c r="B181" s="140"/>
      <c r="C181" s="141" t="s">
        <v>371</v>
      </c>
      <c r="D181" s="141" t="s">
        <v>128</v>
      </c>
      <c r="E181" s="142" t="s">
        <v>372</v>
      </c>
      <c r="F181" s="143" t="s">
        <v>373</v>
      </c>
      <c r="G181" s="144" t="s">
        <v>137</v>
      </c>
      <c r="H181" s="145">
        <v>1</v>
      </c>
      <c r="I181" s="146"/>
      <c r="J181" s="147">
        <f t="shared" si="0"/>
        <v>0</v>
      </c>
      <c r="K181" s="143" t="s">
        <v>132</v>
      </c>
      <c r="L181" s="30"/>
      <c r="M181" s="148" t="s">
        <v>1</v>
      </c>
      <c r="N181" s="149" t="s">
        <v>42</v>
      </c>
      <c r="O181" s="55"/>
      <c r="P181" s="150">
        <f t="shared" si="1"/>
        <v>0</v>
      </c>
      <c r="Q181" s="150">
        <v>0</v>
      </c>
      <c r="R181" s="150">
        <f t="shared" si="2"/>
        <v>0</v>
      </c>
      <c r="S181" s="150">
        <v>0</v>
      </c>
      <c r="T181" s="151">
        <f t="shared" si="3"/>
        <v>0</v>
      </c>
      <c r="U181" s="29"/>
      <c r="V181" s="29"/>
      <c r="W181" s="29"/>
      <c r="X181" s="29"/>
      <c r="Y181" s="29"/>
      <c r="Z181" s="29"/>
      <c r="AA181" s="29"/>
      <c r="AB181" s="29"/>
      <c r="AC181" s="29"/>
      <c r="AD181" s="29"/>
      <c r="AE181" s="29"/>
      <c r="AR181" s="152" t="s">
        <v>133</v>
      </c>
      <c r="AT181" s="152" t="s">
        <v>128</v>
      </c>
      <c r="AU181" s="152" t="s">
        <v>87</v>
      </c>
      <c r="AY181" s="14" t="s">
        <v>125</v>
      </c>
      <c r="BE181" s="153">
        <f t="shared" si="4"/>
        <v>0</v>
      </c>
      <c r="BF181" s="153">
        <f t="shared" si="5"/>
        <v>0</v>
      </c>
      <c r="BG181" s="153">
        <f t="shared" si="6"/>
        <v>0</v>
      </c>
      <c r="BH181" s="153">
        <f t="shared" si="7"/>
        <v>0</v>
      </c>
      <c r="BI181" s="153">
        <f t="shared" si="8"/>
        <v>0</v>
      </c>
      <c r="BJ181" s="14" t="s">
        <v>85</v>
      </c>
      <c r="BK181" s="153">
        <f t="shared" si="9"/>
        <v>0</v>
      </c>
      <c r="BL181" s="14" t="s">
        <v>133</v>
      </c>
      <c r="BM181" s="152" t="s">
        <v>374</v>
      </c>
    </row>
    <row r="182" spans="1:65" s="2" customFormat="1" ht="66.75" customHeight="1">
      <c r="A182" s="29"/>
      <c r="B182" s="140"/>
      <c r="C182" s="141" t="s">
        <v>375</v>
      </c>
      <c r="D182" s="141" t="s">
        <v>128</v>
      </c>
      <c r="E182" s="142" t="s">
        <v>376</v>
      </c>
      <c r="F182" s="143" t="s">
        <v>377</v>
      </c>
      <c r="G182" s="144" t="s">
        <v>137</v>
      </c>
      <c r="H182" s="145">
        <v>1</v>
      </c>
      <c r="I182" s="146"/>
      <c r="J182" s="147">
        <f t="shared" si="0"/>
        <v>0</v>
      </c>
      <c r="K182" s="143" t="s">
        <v>132</v>
      </c>
      <c r="L182" s="30"/>
      <c r="M182" s="148" t="s">
        <v>1</v>
      </c>
      <c r="N182" s="149" t="s">
        <v>42</v>
      </c>
      <c r="O182" s="55"/>
      <c r="P182" s="150">
        <f t="shared" si="1"/>
        <v>0</v>
      </c>
      <c r="Q182" s="150">
        <v>0</v>
      </c>
      <c r="R182" s="150">
        <f t="shared" si="2"/>
        <v>0</v>
      </c>
      <c r="S182" s="150">
        <v>0</v>
      </c>
      <c r="T182" s="151">
        <f t="shared" si="3"/>
        <v>0</v>
      </c>
      <c r="U182" s="29"/>
      <c r="V182" s="29"/>
      <c r="W182" s="29"/>
      <c r="X182" s="29"/>
      <c r="Y182" s="29"/>
      <c r="Z182" s="29"/>
      <c r="AA182" s="29"/>
      <c r="AB182" s="29"/>
      <c r="AC182" s="29"/>
      <c r="AD182" s="29"/>
      <c r="AE182" s="29"/>
      <c r="AR182" s="152" t="s">
        <v>133</v>
      </c>
      <c r="AT182" s="152" t="s">
        <v>128</v>
      </c>
      <c r="AU182" s="152" t="s">
        <v>87</v>
      </c>
      <c r="AY182" s="14" t="s">
        <v>125</v>
      </c>
      <c r="BE182" s="153">
        <f t="shared" si="4"/>
        <v>0</v>
      </c>
      <c r="BF182" s="153">
        <f t="shared" si="5"/>
        <v>0</v>
      </c>
      <c r="BG182" s="153">
        <f t="shared" si="6"/>
        <v>0</v>
      </c>
      <c r="BH182" s="153">
        <f t="shared" si="7"/>
        <v>0</v>
      </c>
      <c r="BI182" s="153">
        <f t="shared" si="8"/>
        <v>0</v>
      </c>
      <c r="BJ182" s="14" t="s">
        <v>85</v>
      </c>
      <c r="BK182" s="153">
        <f t="shared" si="9"/>
        <v>0</v>
      </c>
      <c r="BL182" s="14" t="s">
        <v>133</v>
      </c>
      <c r="BM182" s="152" t="s">
        <v>378</v>
      </c>
    </row>
    <row r="183" spans="1:65" s="2" customFormat="1" ht="66.75" customHeight="1">
      <c r="A183" s="29"/>
      <c r="B183" s="140"/>
      <c r="C183" s="141" t="s">
        <v>379</v>
      </c>
      <c r="D183" s="141" t="s">
        <v>128</v>
      </c>
      <c r="E183" s="142" t="s">
        <v>380</v>
      </c>
      <c r="F183" s="143" t="s">
        <v>381</v>
      </c>
      <c r="G183" s="144" t="s">
        <v>137</v>
      </c>
      <c r="H183" s="145">
        <v>1</v>
      </c>
      <c r="I183" s="146"/>
      <c r="J183" s="147">
        <f t="shared" si="0"/>
        <v>0</v>
      </c>
      <c r="K183" s="143" t="s">
        <v>132</v>
      </c>
      <c r="L183" s="30"/>
      <c r="M183" s="148" t="s">
        <v>1</v>
      </c>
      <c r="N183" s="149" t="s">
        <v>42</v>
      </c>
      <c r="O183" s="55"/>
      <c r="P183" s="150">
        <f t="shared" si="1"/>
        <v>0</v>
      </c>
      <c r="Q183" s="150">
        <v>0</v>
      </c>
      <c r="R183" s="150">
        <f t="shared" si="2"/>
        <v>0</v>
      </c>
      <c r="S183" s="150">
        <v>0</v>
      </c>
      <c r="T183" s="151">
        <f t="shared" si="3"/>
        <v>0</v>
      </c>
      <c r="U183" s="29"/>
      <c r="V183" s="29"/>
      <c r="W183" s="29"/>
      <c r="X183" s="29"/>
      <c r="Y183" s="29"/>
      <c r="Z183" s="29"/>
      <c r="AA183" s="29"/>
      <c r="AB183" s="29"/>
      <c r="AC183" s="29"/>
      <c r="AD183" s="29"/>
      <c r="AE183" s="29"/>
      <c r="AR183" s="152" t="s">
        <v>133</v>
      </c>
      <c r="AT183" s="152" t="s">
        <v>128</v>
      </c>
      <c r="AU183" s="152" t="s">
        <v>87</v>
      </c>
      <c r="AY183" s="14" t="s">
        <v>125</v>
      </c>
      <c r="BE183" s="153">
        <f t="shared" si="4"/>
        <v>0</v>
      </c>
      <c r="BF183" s="153">
        <f t="shared" si="5"/>
        <v>0</v>
      </c>
      <c r="BG183" s="153">
        <f t="shared" si="6"/>
        <v>0</v>
      </c>
      <c r="BH183" s="153">
        <f t="shared" si="7"/>
        <v>0</v>
      </c>
      <c r="BI183" s="153">
        <f t="shared" si="8"/>
        <v>0</v>
      </c>
      <c r="BJ183" s="14" t="s">
        <v>85</v>
      </c>
      <c r="BK183" s="153">
        <f t="shared" si="9"/>
        <v>0</v>
      </c>
      <c r="BL183" s="14" t="s">
        <v>133</v>
      </c>
      <c r="BM183" s="152" t="s">
        <v>382</v>
      </c>
    </row>
    <row r="184" spans="1:65" s="2" customFormat="1" ht="66.75" customHeight="1">
      <c r="A184" s="29"/>
      <c r="B184" s="140"/>
      <c r="C184" s="141" t="s">
        <v>383</v>
      </c>
      <c r="D184" s="141" t="s">
        <v>128</v>
      </c>
      <c r="E184" s="142" t="s">
        <v>384</v>
      </c>
      <c r="F184" s="143" t="s">
        <v>385</v>
      </c>
      <c r="G184" s="144" t="s">
        <v>137</v>
      </c>
      <c r="H184" s="145">
        <v>1</v>
      </c>
      <c r="I184" s="146"/>
      <c r="J184" s="147">
        <f t="shared" si="0"/>
        <v>0</v>
      </c>
      <c r="K184" s="143" t="s">
        <v>132</v>
      </c>
      <c r="L184" s="30"/>
      <c r="M184" s="148" t="s">
        <v>1</v>
      </c>
      <c r="N184" s="149" t="s">
        <v>42</v>
      </c>
      <c r="O184" s="55"/>
      <c r="P184" s="150">
        <f t="shared" si="1"/>
        <v>0</v>
      </c>
      <c r="Q184" s="150">
        <v>0</v>
      </c>
      <c r="R184" s="150">
        <f t="shared" si="2"/>
        <v>0</v>
      </c>
      <c r="S184" s="150">
        <v>0</v>
      </c>
      <c r="T184" s="151">
        <f t="shared" si="3"/>
        <v>0</v>
      </c>
      <c r="U184" s="29"/>
      <c r="V184" s="29"/>
      <c r="W184" s="29"/>
      <c r="X184" s="29"/>
      <c r="Y184" s="29"/>
      <c r="Z184" s="29"/>
      <c r="AA184" s="29"/>
      <c r="AB184" s="29"/>
      <c r="AC184" s="29"/>
      <c r="AD184" s="29"/>
      <c r="AE184" s="29"/>
      <c r="AR184" s="152" t="s">
        <v>133</v>
      </c>
      <c r="AT184" s="152" t="s">
        <v>128</v>
      </c>
      <c r="AU184" s="152" t="s">
        <v>87</v>
      </c>
      <c r="AY184" s="14" t="s">
        <v>125</v>
      </c>
      <c r="BE184" s="153">
        <f t="shared" si="4"/>
        <v>0</v>
      </c>
      <c r="BF184" s="153">
        <f t="shared" si="5"/>
        <v>0</v>
      </c>
      <c r="BG184" s="153">
        <f t="shared" si="6"/>
        <v>0</v>
      </c>
      <c r="BH184" s="153">
        <f t="shared" si="7"/>
        <v>0</v>
      </c>
      <c r="BI184" s="153">
        <f t="shared" si="8"/>
        <v>0</v>
      </c>
      <c r="BJ184" s="14" t="s">
        <v>85</v>
      </c>
      <c r="BK184" s="153">
        <f t="shared" si="9"/>
        <v>0</v>
      </c>
      <c r="BL184" s="14" t="s">
        <v>133</v>
      </c>
      <c r="BM184" s="152" t="s">
        <v>386</v>
      </c>
    </row>
    <row r="185" spans="1:65" s="2" customFormat="1" ht="78" customHeight="1">
      <c r="A185" s="29"/>
      <c r="B185" s="140"/>
      <c r="C185" s="141" t="s">
        <v>387</v>
      </c>
      <c r="D185" s="141" t="s">
        <v>128</v>
      </c>
      <c r="E185" s="142" t="s">
        <v>388</v>
      </c>
      <c r="F185" s="143" t="s">
        <v>389</v>
      </c>
      <c r="G185" s="144" t="s">
        <v>131</v>
      </c>
      <c r="H185" s="145">
        <v>1</v>
      </c>
      <c r="I185" s="146"/>
      <c r="J185" s="147">
        <f t="shared" ref="J185:J248" si="10">ROUND(I185*H185,2)</f>
        <v>0</v>
      </c>
      <c r="K185" s="143" t="s">
        <v>132</v>
      </c>
      <c r="L185" s="30"/>
      <c r="M185" s="148" t="s">
        <v>1</v>
      </c>
      <c r="N185" s="149" t="s">
        <v>42</v>
      </c>
      <c r="O185" s="55"/>
      <c r="P185" s="150">
        <f t="shared" ref="P185:P248" si="11">O185*H185</f>
        <v>0</v>
      </c>
      <c r="Q185" s="150">
        <v>0</v>
      </c>
      <c r="R185" s="150">
        <f t="shared" ref="R185:R248" si="12">Q185*H185</f>
        <v>0</v>
      </c>
      <c r="S185" s="150">
        <v>0</v>
      </c>
      <c r="T185" s="151">
        <f t="shared" ref="T185:T248" si="13">S185*H185</f>
        <v>0</v>
      </c>
      <c r="U185" s="29"/>
      <c r="V185" s="29"/>
      <c r="W185" s="29"/>
      <c r="X185" s="29"/>
      <c r="Y185" s="29"/>
      <c r="Z185" s="29"/>
      <c r="AA185" s="29"/>
      <c r="AB185" s="29"/>
      <c r="AC185" s="29"/>
      <c r="AD185" s="29"/>
      <c r="AE185" s="29"/>
      <c r="AR185" s="152" t="s">
        <v>133</v>
      </c>
      <c r="AT185" s="152" t="s">
        <v>128</v>
      </c>
      <c r="AU185" s="152" t="s">
        <v>87</v>
      </c>
      <c r="AY185" s="14" t="s">
        <v>125</v>
      </c>
      <c r="BE185" s="153">
        <f t="shared" ref="BE185:BE248" si="14">IF(N185="základní",J185,0)</f>
        <v>0</v>
      </c>
      <c r="BF185" s="153">
        <f t="shared" ref="BF185:BF248" si="15">IF(N185="snížená",J185,0)</f>
        <v>0</v>
      </c>
      <c r="BG185" s="153">
        <f t="shared" ref="BG185:BG248" si="16">IF(N185="zákl. přenesená",J185,0)</f>
        <v>0</v>
      </c>
      <c r="BH185" s="153">
        <f t="shared" ref="BH185:BH248" si="17">IF(N185="sníž. přenesená",J185,0)</f>
        <v>0</v>
      </c>
      <c r="BI185" s="153">
        <f t="shared" ref="BI185:BI248" si="18">IF(N185="nulová",J185,0)</f>
        <v>0</v>
      </c>
      <c r="BJ185" s="14" t="s">
        <v>85</v>
      </c>
      <c r="BK185" s="153">
        <f t="shared" ref="BK185:BK248" si="19">ROUND(I185*H185,2)</f>
        <v>0</v>
      </c>
      <c r="BL185" s="14" t="s">
        <v>133</v>
      </c>
      <c r="BM185" s="152" t="s">
        <v>390</v>
      </c>
    </row>
    <row r="186" spans="1:65" s="2" customFormat="1" ht="78" customHeight="1">
      <c r="A186" s="29"/>
      <c r="B186" s="140"/>
      <c r="C186" s="141" t="s">
        <v>391</v>
      </c>
      <c r="D186" s="141" t="s">
        <v>128</v>
      </c>
      <c r="E186" s="142" t="s">
        <v>392</v>
      </c>
      <c r="F186" s="143" t="s">
        <v>393</v>
      </c>
      <c r="G186" s="144" t="s">
        <v>131</v>
      </c>
      <c r="H186" s="145">
        <v>1</v>
      </c>
      <c r="I186" s="146"/>
      <c r="J186" s="147">
        <f t="shared" si="10"/>
        <v>0</v>
      </c>
      <c r="K186" s="143" t="s">
        <v>132</v>
      </c>
      <c r="L186" s="30"/>
      <c r="M186" s="148" t="s">
        <v>1</v>
      </c>
      <c r="N186" s="149" t="s">
        <v>42</v>
      </c>
      <c r="O186" s="55"/>
      <c r="P186" s="150">
        <f t="shared" si="11"/>
        <v>0</v>
      </c>
      <c r="Q186" s="150">
        <v>0</v>
      </c>
      <c r="R186" s="150">
        <f t="shared" si="12"/>
        <v>0</v>
      </c>
      <c r="S186" s="150">
        <v>0</v>
      </c>
      <c r="T186" s="151">
        <f t="shared" si="13"/>
        <v>0</v>
      </c>
      <c r="U186" s="29"/>
      <c r="V186" s="29"/>
      <c r="W186" s="29"/>
      <c r="X186" s="29"/>
      <c r="Y186" s="29"/>
      <c r="Z186" s="29"/>
      <c r="AA186" s="29"/>
      <c r="AB186" s="29"/>
      <c r="AC186" s="29"/>
      <c r="AD186" s="29"/>
      <c r="AE186" s="29"/>
      <c r="AR186" s="152" t="s">
        <v>133</v>
      </c>
      <c r="AT186" s="152" t="s">
        <v>128</v>
      </c>
      <c r="AU186" s="152" t="s">
        <v>87</v>
      </c>
      <c r="AY186" s="14" t="s">
        <v>125</v>
      </c>
      <c r="BE186" s="153">
        <f t="shared" si="14"/>
        <v>0</v>
      </c>
      <c r="BF186" s="153">
        <f t="shared" si="15"/>
        <v>0</v>
      </c>
      <c r="BG186" s="153">
        <f t="shared" si="16"/>
        <v>0</v>
      </c>
      <c r="BH186" s="153">
        <f t="shared" si="17"/>
        <v>0</v>
      </c>
      <c r="BI186" s="153">
        <f t="shared" si="18"/>
        <v>0</v>
      </c>
      <c r="BJ186" s="14" t="s">
        <v>85</v>
      </c>
      <c r="BK186" s="153">
        <f t="shared" si="19"/>
        <v>0</v>
      </c>
      <c r="BL186" s="14" t="s">
        <v>133</v>
      </c>
      <c r="BM186" s="152" t="s">
        <v>394</v>
      </c>
    </row>
    <row r="187" spans="1:65" s="2" customFormat="1" ht="78" customHeight="1">
      <c r="A187" s="29"/>
      <c r="B187" s="140"/>
      <c r="C187" s="141" t="s">
        <v>395</v>
      </c>
      <c r="D187" s="141" t="s">
        <v>128</v>
      </c>
      <c r="E187" s="142" t="s">
        <v>396</v>
      </c>
      <c r="F187" s="143" t="s">
        <v>397</v>
      </c>
      <c r="G187" s="144" t="s">
        <v>137</v>
      </c>
      <c r="H187" s="145">
        <v>1</v>
      </c>
      <c r="I187" s="146"/>
      <c r="J187" s="147">
        <f t="shared" si="10"/>
        <v>0</v>
      </c>
      <c r="K187" s="143" t="s">
        <v>132</v>
      </c>
      <c r="L187" s="30"/>
      <c r="M187" s="148" t="s">
        <v>1</v>
      </c>
      <c r="N187" s="149" t="s">
        <v>42</v>
      </c>
      <c r="O187" s="55"/>
      <c r="P187" s="150">
        <f t="shared" si="11"/>
        <v>0</v>
      </c>
      <c r="Q187" s="150">
        <v>0</v>
      </c>
      <c r="R187" s="150">
        <f t="shared" si="12"/>
        <v>0</v>
      </c>
      <c r="S187" s="150">
        <v>0</v>
      </c>
      <c r="T187" s="151">
        <f t="shared" si="13"/>
        <v>0</v>
      </c>
      <c r="U187" s="29"/>
      <c r="V187" s="29"/>
      <c r="W187" s="29"/>
      <c r="X187" s="29"/>
      <c r="Y187" s="29"/>
      <c r="Z187" s="29"/>
      <c r="AA187" s="29"/>
      <c r="AB187" s="29"/>
      <c r="AC187" s="29"/>
      <c r="AD187" s="29"/>
      <c r="AE187" s="29"/>
      <c r="AR187" s="152" t="s">
        <v>133</v>
      </c>
      <c r="AT187" s="152" t="s">
        <v>128</v>
      </c>
      <c r="AU187" s="152" t="s">
        <v>87</v>
      </c>
      <c r="AY187" s="14" t="s">
        <v>125</v>
      </c>
      <c r="BE187" s="153">
        <f t="shared" si="14"/>
        <v>0</v>
      </c>
      <c r="BF187" s="153">
        <f t="shared" si="15"/>
        <v>0</v>
      </c>
      <c r="BG187" s="153">
        <f t="shared" si="16"/>
        <v>0</v>
      </c>
      <c r="BH187" s="153">
        <f t="shared" si="17"/>
        <v>0</v>
      </c>
      <c r="BI187" s="153">
        <f t="shared" si="18"/>
        <v>0</v>
      </c>
      <c r="BJ187" s="14" t="s">
        <v>85</v>
      </c>
      <c r="BK187" s="153">
        <f t="shared" si="19"/>
        <v>0</v>
      </c>
      <c r="BL187" s="14" t="s">
        <v>133</v>
      </c>
      <c r="BM187" s="152" t="s">
        <v>398</v>
      </c>
    </row>
    <row r="188" spans="1:65" s="2" customFormat="1" ht="78" customHeight="1">
      <c r="A188" s="29"/>
      <c r="B188" s="140"/>
      <c r="C188" s="141" t="s">
        <v>399</v>
      </c>
      <c r="D188" s="141" t="s">
        <v>128</v>
      </c>
      <c r="E188" s="142" t="s">
        <v>400</v>
      </c>
      <c r="F188" s="143" t="s">
        <v>401</v>
      </c>
      <c r="G188" s="144" t="s">
        <v>137</v>
      </c>
      <c r="H188" s="145">
        <v>1</v>
      </c>
      <c r="I188" s="146"/>
      <c r="J188" s="147">
        <f t="shared" si="10"/>
        <v>0</v>
      </c>
      <c r="K188" s="143" t="s">
        <v>132</v>
      </c>
      <c r="L188" s="30"/>
      <c r="M188" s="148" t="s">
        <v>1</v>
      </c>
      <c r="N188" s="149" t="s">
        <v>42</v>
      </c>
      <c r="O188" s="55"/>
      <c r="P188" s="150">
        <f t="shared" si="11"/>
        <v>0</v>
      </c>
      <c r="Q188" s="150">
        <v>0</v>
      </c>
      <c r="R188" s="150">
        <f t="shared" si="12"/>
        <v>0</v>
      </c>
      <c r="S188" s="150">
        <v>0</v>
      </c>
      <c r="T188" s="151">
        <f t="shared" si="13"/>
        <v>0</v>
      </c>
      <c r="U188" s="29"/>
      <c r="V188" s="29"/>
      <c r="W188" s="29"/>
      <c r="X188" s="29"/>
      <c r="Y188" s="29"/>
      <c r="Z188" s="29"/>
      <c r="AA188" s="29"/>
      <c r="AB188" s="29"/>
      <c r="AC188" s="29"/>
      <c r="AD188" s="29"/>
      <c r="AE188" s="29"/>
      <c r="AR188" s="152" t="s">
        <v>133</v>
      </c>
      <c r="AT188" s="152" t="s">
        <v>128</v>
      </c>
      <c r="AU188" s="152" t="s">
        <v>87</v>
      </c>
      <c r="AY188" s="14" t="s">
        <v>125</v>
      </c>
      <c r="BE188" s="153">
        <f t="shared" si="14"/>
        <v>0</v>
      </c>
      <c r="BF188" s="153">
        <f t="shared" si="15"/>
        <v>0</v>
      </c>
      <c r="BG188" s="153">
        <f t="shared" si="16"/>
        <v>0</v>
      </c>
      <c r="BH188" s="153">
        <f t="shared" si="17"/>
        <v>0</v>
      </c>
      <c r="BI188" s="153">
        <f t="shared" si="18"/>
        <v>0</v>
      </c>
      <c r="BJ188" s="14" t="s">
        <v>85</v>
      </c>
      <c r="BK188" s="153">
        <f t="shared" si="19"/>
        <v>0</v>
      </c>
      <c r="BL188" s="14" t="s">
        <v>133</v>
      </c>
      <c r="BM188" s="152" t="s">
        <v>402</v>
      </c>
    </row>
    <row r="189" spans="1:65" s="2" customFormat="1" ht="76.349999999999994" customHeight="1">
      <c r="A189" s="29"/>
      <c r="B189" s="140"/>
      <c r="C189" s="141" t="s">
        <v>403</v>
      </c>
      <c r="D189" s="141" t="s">
        <v>128</v>
      </c>
      <c r="E189" s="142" t="s">
        <v>404</v>
      </c>
      <c r="F189" s="143" t="s">
        <v>405</v>
      </c>
      <c r="G189" s="144" t="s">
        <v>233</v>
      </c>
      <c r="H189" s="145">
        <v>1</v>
      </c>
      <c r="I189" s="146"/>
      <c r="J189" s="147">
        <f t="shared" si="10"/>
        <v>0</v>
      </c>
      <c r="K189" s="143" t="s">
        <v>132</v>
      </c>
      <c r="L189" s="30"/>
      <c r="M189" s="148" t="s">
        <v>1</v>
      </c>
      <c r="N189" s="149" t="s">
        <v>42</v>
      </c>
      <c r="O189" s="55"/>
      <c r="P189" s="150">
        <f t="shared" si="11"/>
        <v>0</v>
      </c>
      <c r="Q189" s="150">
        <v>0</v>
      </c>
      <c r="R189" s="150">
        <f t="shared" si="12"/>
        <v>0</v>
      </c>
      <c r="S189" s="150">
        <v>0</v>
      </c>
      <c r="T189" s="151">
        <f t="shared" si="13"/>
        <v>0</v>
      </c>
      <c r="U189" s="29"/>
      <c r="V189" s="29"/>
      <c r="W189" s="29"/>
      <c r="X189" s="29"/>
      <c r="Y189" s="29"/>
      <c r="Z189" s="29"/>
      <c r="AA189" s="29"/>
      <c r="AB189" s="29"/>
      <c r="AC189" s="29"/>
      <c r="AD189" s="29"/>
      <c r="AE189" s="29"/>
      <c r="AR189" s="152" t="s">
        <v>133</v>
      </c>
      <c r="AT189" s="152" t="s">
        <v>128</v>
      </c>
      <c r="AU189" s="152" t="s">
        <v>87</v>
      </c>
      <c r="AY189" s="14" t="s">
        <v>125</v>
      </c>
      <c r="BE189" s="153">
        <f t="shared" si="14"/>
        <v>0</v>
      </c>
      <c r="BF189" s="153">
        <f t="shared" si="15"/>
        <v>0</v>
      </c>
      <c r="BG189" s="153">
        <f t="shared" si="16"/>
        <v>0</v>
      </c>
      <c r="BH189" s="153">
        <f t="shared" si="17"/>
        <v>0</v>
      </c>
      <c r="BI189" s="153">
        <f t="shared" si="18"/>
        <v>0</v>
      </c>
      <c r="BJ189" s="14" t="s">
        <v>85</v>
      </c>
      <c r="BK189" s="153">
        <f t="shared" si="19"/>
        <v>0</v>
      </c>
      <c r="BL189" s="14" t="s">
        <v>133</v>
      </c>
      <c r="BM189" s="152" t="s">
        <v>406</v>
      </c>
    </row>
    <row r="190" spans="1:65" s="2" customFormat="1" ht="76.349999999999994" customHeight="1">
      <c r="A190" s="29"/>
      <c r="B190" s="140"/>
      <c r="C190" s="141" t="s">
        <v>407</v>
      </c>
      <c r="D190" s="141" t="s">
        <v>128</v>
      </c>
      <c r="E190" s="142" t="s">
        <v>408</v>
      </c>
      <c r="F190" s="143" t="s">
        <v>409</v>
      </c>
      <c r="G190" s="144" t="s">
        <v>233</v>
      </c>
      <c r="H190" s="145">
        <v>1</v>
      </c>
      <c r="I190" s="146"/>
      <c r="J190" s="147">
        <f t="shared" si="10"/>
        <v>0</v>
      </c>
      <c r="K190" s="143" t="s">
        <v>132</v>
      </c>
      <c r="L190" s="30"/>
      <c r="M190" s="148" t="s">
        <v>1</v>
      </c>
      <c r="N190" s="149" t="s">
        <v>42</v>
      </c>
      <c r="O190" s="55"/>
      <c r="P190" s="150">
        <f t="shared" si="11"/>
        <v>0</v>
      </c>
      <c r="Q190" s="150">
        <v>0</v>
      </c>
      <c r="R190" s="150">
        <f t="shared" si="12"/>
        <v>0</v>
      </c>
      <c r="S190" s="150">
        <v>0</v>
      </c>
      <c r="T190" s="151">
        <f t="shared" si="13"/>
        <v>0</v>
      </c>
      <c r="U190" s="29"/>
      <c r="V190" s="29"/>
      <c r="W190" s="29"/>
      <c r="X190" s="29"/>
      <c r="Y190" s="29"/>
      <c r="Z190" s="29"/>
      <c r="AA190" s="29"/>
      <c r="AB190" s="29"/>
      <c r="AC190" s="29"/>
      <c r="AD190" s="29"/>
      <c r="AE190" s="29"/>
      <c r="AR190" s="152" t="s">
        <v>133</v>
      </c>
      <c r="AT190" s="152" t="s">
        <v>128</v>
      </c>
      <c r="AU190" s="152" t="s">
        <v>87</v>
      </c>
      <c r="AY190" s="14" t="s">
        <v>125</v>
      </c>
      <c r="BE190" s="153">
        <f t="shared" si="14"/>
        <v>0</v>
      </c>
      <c r="BF190" s="153">
        <f t="shared" si="15"/>
        <v>0</v>
      </c>
      <c r="BG190" s="153">
        <f t="shared" si="16"/>
        <v>0</v>
      </c>
      <c r="BH190" s="153">
        <f t="shared" si="17"/>
        <v>0</v>
      </c>
      <c r="BI190" s="153">
        <f t="shared" si="18"/>
        <v>0</v>
      </c>
      <c r="BJ190" s="14" t="s">
        <v>85</v>
      </c>
      <c r="BK190" s="153">
        <f t="shared" si="19"/>
        <v>0</v>
      </c>
      <c r="BL190" s="14" t="s">
        <v>133</v>
      </c>
      <c r="BM190" s="152" t="s">
        <v>410</v>
      </c>
    </row>
    <row r="191" spans="1:65" s="2" customFormat="1" ht="76.349999999999994" customHeight="1">
      <c r="A191" s="29"/>
      <c r="B191" s="140"/>
      <c r="C191" s="141" t="s">
        <v>411</v>
      </c>
      <c r="D191" s="141" t="s">
        <v>128</v>
      </c>
      <c r="E191" s="142" t="s">
        <v>412</v>
      </c>
      <c r="F191" s="143" t="s">
        <v>413</v>
      </c>
      <c r="G191" s="144" t="s">
        <v>233</v>
      </c>
      <c r="H191" s="145">
        <v>1</v>
      </c>
      <c r="I191" s="146"/>
      <c r="J191" s="147">
        <f t="shared" si="10"/>
        <v>0</v>
      </c>
      <c r="K191" s="143" t="s">
        <v>132</v>
      </c>
      <c r="L191" s="30"/>
      <c r="M191" s="148" t="s">
        <v>1</v>
      </c>
      <c r="N191" s="149" t="s">
        <v>42</v>
      </c>
      <c r="O191" s="55"/>
      <c r="P191" s="150">
        <f t="shared" si="11"/>
        <v>0</v>
      </c>
      <c r="Q191" s="150">
        <v>0</v>
      </c>
      <c r="R191" s="150">
        <f t="shared" si="12"/>
        <v>0</v>
      </c>
      <c r="S191" s="150">
        <v>0</v>
      </c>
      <c r="T191" s="151">
        <f t="shared" si="13"/>
        <v>0</v>
      </c>
      <c r="U191" s="29"/>
      <c r="V191" s="29"/>
      <c r="W191" s="29"/>
      <c r="X191" s="29"/>
      <c r="Y191" s="29"/>
      <c r="Z191" s="29"/>
      <c r="AA191" s="29"/>
      <c r="AB191" s="29"/>
      <c r="AC191" s="29"/>
      <c r="AD191" s="29"/>
      <c r="AE191" s="29"/>
      <c r="AR191" s="152" t="s">
        <v>133</v>
      </c>
      <c r="AT191" s="152" t="s">
        <v>128</v>
      </c>
      <c r="AU191" s="152" t="s">
        <v>87</v>
      </c>
      <c r="AY191" s="14" t="s">
        <v>125</v>
      </c>
      <c r="BE191" s="153">
        <f t="shared" si="14"/>
        <v>0</v>
      </c>
      <c r="BF191" s="153">
        <f t="shared" si="15"/>
        <v>0</v>
      </c>
      <c r="BG191" s="153">
        <f t="shared" si="16"/>
        <v>0</v>
      </c>
      <c r="BH191" s="153">
        <f t="shared" si="17"/>
        <v>0</v>
      </c>
      <c r="BI191" s="153">
        <f t="shared" si="18"/>
        <v>0</v>
      </c>
      <c r="BJ191" s="14" t="s">
        <v>85</v>
      </c>
      <c r="BK191" s="153">
        <f t="shared" si="19"/>
        <v>0</v>
      </c>
      <c r="BL191" s="14" t="s">
        <v>133</v>
      </c>
      <c r="BM191" s="152" t="s">
        <v>414</v>
      </c>
    </row>
    <row r="192" spans="1:65" s="2" customFormat="1" ht="76.349999999999994" customHeight="1">
      <c r="A192" s="29"/>
      <c r="B192" s="140"/>
      <c r="C192" s="141" t="s">
        <v>415</v>
      </c>
      <c r="D192" s="141" t="s">
        <v>128</v>
      </c>
      <c r="E192" s="142" t="s">
        <v>416</v>
      </c>
      <c r="F192" s="143" t="s">
        <v>417</v>
      </c>
      <c r="G192" s="144" t="s">
        <v>233</v>
      </c>
      <c r="H192" s="145">
        <v>1</v>
      </c>
      <c r="I192" s="146"/>
      <c r="J192" s="147">
        <f t="shared" si="10"/>
        <v>0</v>
      </c>
      <c r="K192" s="143" t="s">
        <v>132</v>
      </c>
      <c r="L192" s="30"/>
      <c r="M192" s="148" t="s">
        <v>1</v>
      </c>
      <c r="N192" s="149" t="s">
        <v>42</v>
      </c>
      <c r="O192" s="55"/>
      <c r="P192" s="150">
        <f t="shared" si="11"/>
        <v>0</v>
      </c>
      <c r="Q192" s="150">
        <v>0</v>
      </c>
      <c r="R192" s="150">
        <f t="shared" si="12"/>
        <v>0</v>
      </c>
      <c r="S192" s="150">
        <v>0</v>
      </c>
      <c r="T192" s="151">
        <f t="shared" si="13"/>
        <v>0</v>
      </c>
      <c r="U192" s="29"/>
      <c r="V192" s="29"/>
      <c r="W192" s="29"/>
      <c r="X192" s="29"/>
      <c r="Y192" s="29"/>
      <c r="Z192" s="29"/>
      <c r="AA192" s="29"/>
      <c r="AB192" s="29"/>
      <c r="AC192" s="29"/>
      <c r="AD192" s="29"/>
      <c r="AE192" s="29"/>
      <c r="AR192" s="152" t="s">
        <v>133</v>
      </c>
      <c r="AT192" s="152" t="s">
        <v>128</v>
      </c>
      <c r="AU192" s="152" t="s">
        <v>87</v>
      </c>
      <c r="AY192" s="14" t="s">
        <v>125</v>
      </c>
      <c r="BE192" s="153">
        <f t="shared" si="14"/>
        <v>0</v>
      </c>
      <c r="BF192" s="153">
        <f t="shared" si="15"/>
        <v>0</v>
      </c>
      <c r="BG192" s="153">
        <f t="shared" si="16"/>
        <v>0</v>
      </c>
      <c r="BH192" s="153">
        <f t="shared" si="17"/>
        <v>0</v>
      </c>
      <c r="BI192" s="153">
        <f t="shared" si="18"/>
        <v>0</v>
      </c>
      <c r="BJ192" s="14" t="s">
        <v>85</v>
      </c>
      <c r="BK192" s="153">
        <f t="shared" si="19"/>
        <v>0</v>
      </c>
      <c r="BL192" s="14" t="s">
        <v>133</v>
      </c>
      <c r="BM192" s="152" t="s">
        <v>418</v>
      </c>
    </row>
    <row r="193" spans="1:65" s="2" customFormat="1" ht="55.5" customHeight="1">
      <c r="A193" s="29"/>
      <c r="B193" s="140"/>
      <c r="C193" s="141" t="s">
        <v>419</v>
      </c>
      <c r="D193" s="141" t="s">
        <v>128</v>
      </c>
      <c r="E193" s="142" t="s">
        <v>420</v>
      </c>
      <c r="F193" s="143" t="s">
        <v>421</v>
      </c>
      <c r="G193" s="144" t="s">
        <v>131</v>
      </c>
      <c r="H193" s="145">
        <v>1</v>
      </c>
      <c r="I193" s="146"/>
      <c r="J193" s="147">
        <f t="shared" si="10"/>
        <v>0</v>
      </c>
      <c r="K193" s="143" t="s">
        <v>132</v>
      </c>
      <c r="L193" s="30"/>
      <c r="M193" s="148" t="s">
        <v>1</v>
      </c>
      <c r="N193" s="149" t="s">
        <v>42</v>
      </c>
      <c r="O193" s="55"/>
      <c r="P193" s="150">
        <f t="shared" si="11"/>
        <v>0</v>
      </c>
      <c r="Q193" s="150">
        <v>0</v>
      </c>
      <c r="R193" s="150">
        <f t="shared" si="12"/>
        <v>0</v>
      </c>
      <c r="S193" s="150">
        <v>0</v>
      </c>
      <c r="T193" s="151">
        <f t="shared" si="13"/>
        <v>0</v>
      </c>
      <c r="U193" s="29"/>
      <c r="V193" s="29"/>
      <c r="W193" s="29"/>
      <c r="X193" s="29"/>
      <c r="Y193" s="29"/>
      <c r="Z193" s="29"/>
      <c r="AA193" s="29"/>
      <c r="AB193" s="29"/>
      <c r="AC193" s="29"/>
      <c r="AD193" s="29"/>
      <c r="AE193" s="29"/>
      <c r="AR193" s="152" t="s">
        <v>133</v>
      </c>
      <c r="AT193" s="152" t="s">
        <v>128</v>
      </c>
      <c r="AU193" s="152" t="s">
        <v>87</v>
      </c>
      <c r="AY193" s="14" t="s">
        <v>125</v>
      </c>
      <c r="BE193" s="153">
        <f t="shared" si="14"/>
        <v>0</v>
      </c>
      <c r="BF193" s="153">
        <f t="shared" si="15"/>
        <v>0</v>
      </c>
      <c r="BG193" s="153">
        <f t="shared" si="16"/>
        <v>0</v>
      </c>
      <c r="BH193" s="153">
        <f t="shared" si="17"/>
        <v>0</v>
      </c>
      <c r="BI193" s="153">
        <f t="shared" si="18"/>
        <v>0</v>
      </c>
      <c r="BJ193" s="14" t="s">
        <v>85</v>
      </c>
      <c r="BK193" s="153">
        <f t="shared" si="19"/>
        <v>0</v>
      </c>
      <c r="BL193" s="14" t="s">
        <v>133</v>
      </c>
      <c r="BM193" s="152" t="s">
        <v>422</v>
      </c>
    </row>
    <row r="194" spans="1:65" s="2" customFormat="1" ht="55.5" customHeight="1">
      <c r="A194" s="29"/>
      <c r="B194" s="140"/>
      <c r="C194" s="141" t="s">
        <v>423</v>
      </c>
      <c r="D194" s="141" t="s">
        <v>128</v>
      </c>
      <c r="E194" s="142" t="s">
        <v>424</v>
      </c>
      <c r="F194" s="143" t="s">
        <v>425</v>
      </c>
      <c r="G194" s="144" t="s">
        <v>137</v>
      </c>
      <c r="H194" s="145">
        <v>1</v>
      </c>
      <c r="I194" s="146"/>
      <c r="J194" s="147">
        <f t="shared" si="10"/>
        <v>0</v>
      </c>
      <c r="K194" s="143" t="s">
        <v>132</v>
      </c>
      <c r="L194" s="30"/>
      <c r="M194" s="148" t="s">
        <v>1</v>
      </c>
      <c r="N194" s="149" t="s">
        <v>42</v>
      </c>
      <c r="O194" s="55"/>
      <c r="P194" s="150">
        <f t="shared" si="11"/>
        <v>0</v>
      </c>
      <c r="Q194" s="150">
        <v>0</v>
      </c>
      <c r="R194" s="150">
        <f t="shared" si="12"/>
        <v>0</v>
      </c>
      <c r="S194" s="150">
        <v>0</v>
      </c>
      <c r="T194" s="151">
        <f t="shared" si="13"/>
        <v>0</v>
      </c>
      <c r="U194" s="29"/>
      <c r="V194" s="29"/>
      <c r="W194" s="29"/>
      <c r="X194" s="29"/>
      <c r="Y194" s="29"/>
      <c r="Z194" s="29"/>
      <c r="AA194" s="29"/>
      <c r="AB194" s="29"/>
      <c r="AC194" s="29"/>
      <c r="AD194" s="29"/>
      <c r="AE194" s="29"/>
      <c r="AR194" s="152" t="s">
        <v>133</v>
      </c>
      <c r="AT194" s="152" t="s">
        <v>128</v>
      </c>
      <c r="AU194" s="152" t="s">
        <v>87</v>
      </c>
      <c r="AY194" s="14" t="s">
        <v>125</v>
      </c>
      <c r="BE194" s="153">
        <f t="shared" si="14"/>
        <v>0</v>
      </c>
      <c r="BF194" s="153">
        <f t="shared" si="15"/>
        <v>0</v>
      </c>
      <c r="BG194" s="153">
        <f t="shared" si="16"/>
        <v>0</v>
      </c>
      <c r="BH194" s="153">
        <f t="shared" si="17"/>
        <v>0</v>
      </c>
      <c r="BI194" s="153">
        <f t="shared" si="18"/>
        <v>0</v>
      </c>
      <c r="BJ194" s="14" t="s">
        <v>85</v>
      </c>
      <c r="BK194" s="153">
        <f t="shared" si="19"/>
        <v>0</v>
      </c>
      <c r="BL194" s="14" t="s">
        <v>133</v>
      </c>
      <c r="BM194" s="152" t="s">
        <v>426</v>
      </c>
    </row>
    <row r="195" spans="1:65" s="2" customFormat="1" ht="66.75" customHeight="1">
      <c r="A195" s="29"/>
      <c r="B195" s="140"/>
      <c r="C195" s="141" t="s">
        <v>427</v>
      </c>
      <c r="D195" s="141" t="s">
        <v>128</v>
      </c>
      <c r="E195" s="142" t="s">
        <v>428</v>
      </c>
      <c r="F195" s="143" t="s">
        <v>429</v>
      </c>
      <c r="G195" s="144" t="s">
        <v>137</v>
      </c>
      <c r="H195" s="145">
        <v>1</v>
      </c>
      <c r="I195" s="146"/>
      <c r="J195" s="147">
        <f t="shared" si="10"/>
        <v>0</v>
      </c>
      <c r="K195" s="143" t="s">
        <v>132</v>
      </c>
      <c r="L195" s="30"/>
      <c r="M195" s="148" t="s">
        <v>1</v>
      </c>
      <c r="N195" s="149" t="s">
        <v>42</v>
      </c>
      <c r="O195" s="55"/>
      <c r="P195" s="150">
        <f t="shared" si="11"/>
        <v>0</v>
      </c>
      <c r="Q195" s="150">
        <v>0</v>
      </c>
      <c r="R195" s="150">
        <f t="shared" si="12"/>
        <v>0</v>
      </c>
      <c r="S195" s="150">
        <v>0</v>
      </c>
      <c r="T195" s="151">
        <f t="shared" si="13"/>
        <v>0</v>
      </c>
      <c r="U195" s="29"/>
      <c r="V195" s="29"/>
      <c r="W195" s="29"/>
      <c r="X195" s="29"/>
      <c r="Y195" s="29"/>
      <c r="Z195" s="29"/>
      <c r="AA195" s="29"/>
      <c r="AB195" s="29"/>
      <c r="AC195" s="29"/>
      <c r="AD195" s="29"/>
      <c r="AE195" s="29"/>
      <c r="AR195" s="152" t="s">
        <v>133</v>
      </c>
      <c r="AT195" s="152" t="s">
        <v>128</v>
      </c>
      <c r="AU195" s="152" t="s">
        <v>87</v>
      </c>
      <c r="AY195" s="14" t="s">
        <v>125</v>
      </c>
      <c r="BE195" s="153">
        <f t="shared" si="14"/>
        <v>0</v>
      </c>
      <c r="BF195" s="153">
        <f t="shared" si="15"/>
        <v>0</v>
      </c>
      <c r="BG195" s="153">
        <f t="shared" si="16"/>
        <v>0</v>
      </c>
      <c r="BH195" s="153">
        <f t="shared" si="17"/>
        <v>0</v>
      </c>
      <c r="BI195" s="153">
        <f t="shared" si="18"/>
        <v>0</v>
      </c>
      <c r="BJ195" s="14" t="s">
        <v>85</v>
      </c>
      <c r="BK195" s="153">
        <f t="shared" si="19"/>
        <v>0</v>
      </c>
      <c r="BL195" s="14" t="s">
        <v>133</v>
      </c>
      <c r="BM195" s="152" t="s">
        <v>430</v>
      </c>
    </row>
    <row r="196" spans="1:65" s="2" customFormat="1" ht="62.65" customHeight="1">
      <c r="A196" s="29"/>
      <c r="B196" s="140"/>
      <c r="C196" s="141" t="s">
        <v>431</v>
      </c>
      <c r="D196" s="141" t="s">
        <v>128</v>
      </c>
      <c r="E196" s="142" t="s">
        <v>432</v>
      </c>
      <c r="F196" s="143" t="s">
        <v>433</v>
      </c>
      <c r="G196" s="144" t="s">
        <v>157</v>
      </c>
      <c r="H196" s="145">
        <v>1</v>
      </c>
      <c r="I196" s="146"/>
      <c r="J196" s="147">
        <f t="shared" si="10"/>
        <v>0</v>
      </c>
      <c r="K196" s="143" t="s">
        <v>132</v>
      </c>
      <c r="L196" s="30"/>
      <c r="M196" s="148" t="s">
        <v>1</v>
      </c>
      <c r="N196" s="149" t="s">
        <v>42</v>
      </c>
      <c r="O196" s="55"/>
      <c r="P196" s="150">
        <f t="shared" si="11"/>
        <v>0</v>
      </c>
      <c r="Q196" s="150">
        <v>0</v>
      </c>
      <c r="R196" s="150">
        <f t="shared" si="12"/>
        <v>0</v>
      </c>
      <c r="S196" s="150">
        <v>0</v>
      </c>
      <c r="T196" s="151">
        <f t="shared" si="13"/>
        <v>0</v>
      </c>
      <c r="U196" s="29"/>
      <c r="V196" s="29"/>
      <c r="W196" s="29"/>
      <c r="X196" s="29"/>
      <c r="Y196" s="29"/>
      <c r="Z196" s="29"/>
      <c r="AA196" s="29"/>
      <c r="AB196" s="29"/>
      <c r="AC196" s="29"/>
      <c r="AD196" s="29"/>
      <c r="AE196" s="29"/>
      <c r="AR196" s="152" t="s">
        <v>133</v>
      </c>
      <c r="AT196" s="152" t="s">
        <v>128</v>
      </c>
      <c r="AU196" s="152" t="s">
        <v>87</v>
      </c>
      <c r="AY196" s="14" t="s">
        <v>125</v>
      </c>
      <c r="BE196" s="153">
        <f t="shared" si="14"/>
        <v>0</v>
      </c>
      <c r="BF196" s="153">
        <f t="shared" si="15"/>
        <v>0</v>
      </c>
      <c r="BG196" s="153">
        <f t="shared" si="16"/>
        <v>0</v>
      </c>
      <c r="BH196" s="153">
        <f t="shared" si="17"/>
        <v>0</v>
      </c>
      <c r="BI196" s="153">
        <f t="shared" si="18"/>
        <v>0</v>
      </c>
      <c r="BJ196" s="14" t="s">
        <v>85</v>
      </c>
      <c r="BK196" s="153">
        <f t="shared" si="19"/>
        <v>0</v>
      </c>
      <c r="BL196" s="14" t="s">
        <v>133</v>
      </c>
      <c r="BM196" s="152" t="s">
        <v>434</v>
      </c>
    </row>
    <row r="197" spans="1:65" s="2" customFormat="1" ht="55.5" customHeight="1">
      <c r="A197" s="29"/>
      <c r="B197" s="140"/>
      <c r="C197" s="141" t="s">
        <v>435</v>
      </c>
      <c r="D197" s="141" t="s">
        <v>128</v>
      </c>
      <c r="E197" s="142" t="s">
        <v>436</v>
      </c>
      <c r="F197" s="143" t="s">
        <v>437</v>
      </c>
      <c r="G197" s="144" t="s">
        <v>157</v>
      </c>
      <c r="H197" s="145">
        <v>1</v>
      </c>
      <c r="I197" s="146"/>
      <c r="J197" s="147">
        <f t="shared" si="10"/>
        <v>0</v>
      </c>
      <c r="K197" s="143" t="s">
        <v>132</v>
      </c>
      <c r="L197" s="30"/>
      <c r="M197" s="148" t="s">
        <v>1</v>
      </c>
      <c r="N197" s="149" t="s">
        <v>42</v>
      </c>
      <c r="O197" s="55"/>
      <c r="P197" s="150">
        <f t="shared" si="11"/>
        <v>0</v>
      </c>
      <c r="Q197" s="150">
        <v>0</v>
      </c>
      <c r="R197" s="150">
        <f t="shared" si="12"/>
        <v>0</v>
      </c>
      <c r="S197" s="150">
        <v>0</v>
      </c>
      <c r="T197" s="151">
        <f t="shared" si="13"/>
        <v>0</v>
      </c>
      <c r="U197" s="29"/>
      <c r="V197" s="29"/>
      <c r="W197" s="29"/>
      <c r="X197" s="29"/>
      <c r="Y197" s="29"/>
      <c r="Z197" s="29"/>
      <c r="AA197" s="29"/>
      <c r="AB197" s="29"/>
      <c r="AC197" s="29"/>
      <c r="AD197" s="29"/>
      <c r="AE197" s="29"/>
      <c r="AR197" s="152" t="s">
        <v>133</v>
      </c>
      <c r="AT197" s="152" t="s">
        <v>128</v>
      </c>
      <c r="AU197" s="152" t="s">
        <v>87</v>
      </c>
      <c r="AY197" s="14" t="s">
        <v>125</v>
      </c>
      <c r="BE197" s="153">
        <f t="shared" si="14"/>
        <v>0</v>
      </c>
      <c r="BF197" s="153">
        <f t="shared" si="15"/>
        <v>0</v>
      </c>
      <c r="BG197" s="153">
        <f t="shared" si="16"/>
        <v>0</v>
      </c>
      <c r="BH197" s="153">
        <f t="shared" si="17"/>
        <v>0</v>
      </c>
      <c r="BI197" s="153">
        <f t="shared" si="18"/>
        <v>0</v>
      </c>
      <c r="BJ197" s="14" t="s">
        <v>85</v>
      </c>
      <c r="BK197" s="153">
        <f t="shared" si="19"/>
        <v>0</v>
      </c>
      <c r="BL197" s="14" t="s">
        <v>133</v>
      </c>
      <c r="BM197" s="152" t="s">
        <v>438</v>
      </c>
    </row>
    <row r="198" spans="1:65" s="2" customFormat="1" ht="62.65" customHeight="1">
      <c r="A198" s="29"/>
      <c r="B198" s="140"/>
      <c r="C198" s="141" t="s">
        <v>439</v>
      </c>
      <c r="D198" s="141" t="s">
        <v>128</v>
      </c>
      <c r="E198" s="142" t="s">
        <v>440</v>
      </c>
      <c r="F198" s="143" t="s">
        <v>441</v>
      </c>
      <c r="G198" s="144" t="s">
        <v>157</v>
      </c>
      <c r="H198" s="145">
        <v>1</v>
      </c>
      <c r="I198" s="146"/>
      <c r="J198" s="147">
        <f t="shared" si="10"/>
        <v>0</v>
      </c>
      <c r="K198" s="143" t="s">
        <v>132</v>
      </c>
      <c r="L198" s="30"/>
      <c r="M198" s="148" t="s">
        <v>1</v>
      </c>
      <c r="N198" s="149" t="s">
        <v>42</v>
      </c>
      <c r="O198" s="55"/>
      <c r="P198" s="150">
        <f t="shared" si="11"/>
        <v>0</v>
      </c>
      <c r="Q198" s="150">
        <v>0</v>
      </c>
      <c r="R198" s="150">
        <f t="shared" si="12"/>
        <v>0</v>
      </c>
      <c r="S198" s="150">
        <v>0</v>
      </c>
      <c r="T198" s="151">
        <f t="shared" si="13"/>
        <v>0</v>
      </c>
      <c r="U198" s="29"/>
      <c r="V198" s="29"/>
      <c r="W198" s="29"/>
      <c r="X198" s="29"/>
      <c r="Y198" s="29"/>
      <c r="Z198" s="29"/>
      <c r="AA198" s="29"/>
      <c r="AB198" s="29"/>
      <c r="AC198" s="29"/>
      <c r="AD198" s="29"/>
      <c r="AE198" s="29"/>
      <c r="AR198" s="152" t="s">
        <v>133</v>
      </c>
      <c r="AT198" s="152" t="s">
        <v>128</v>
      </c>
      <c r="AU198" s="152" t="s">
        <v>87</v>
      </c>
      <c r="AY198" s="14" t="s">
        <v>125</v>
      </c>
      <c r="BE198" s="153">
        <f t="shared" si="14"/>
        <v>0</v>
      </c>
      <c r="BF198" s="153">
        <f t="shared" si="15"/>
        <v>0</v>
      </c>
      <c r="BG198" s="153">
        <f t="shared" si="16"/>
        <v>0</v>
      </c>
      <c r="BH198" s="153">
        <f t="shared" si="17"/>
        <v>0</v>
      </c>
      <c r="BI198" s="153">
        <f t="shared" si="18"/>
        <v>0</v>
      </c>
      <c r="BJ198" s="14" t="s">
        <v>85</v>
      </c>
      <c r="BK198" s="153">
        <f t="shared" si="19"/>
        <v>0</v>
      </c>
      <c r="BL198" s="14" t="s">
        <v>133</v>
      </c>
      <c r="BM198" s="152" t="s">
        <v>442</v>
      </c>
    </row>
    <row r="199" spans="1:65" s="2" customFormat="1" ht="156.75" customHeight="1">
      <c r="A199" s="29"/>
      <c r="B199" s="140"/>
      <c r="C199" s="141" t="s">
        <v>443</v>
      </c>
      <c r="D199" s="141" t="s">
        <v>128</v>
      </c>
      <c r="E199" s="142" t="s">
        <v>444</v>
      </c>
      <c r="F199" s="143" t="s">
        <v>445</v>
      </c>
      <c r="G199" s="144" t="s">
        <v>446</v>
      </c>
      <c r="H199" s="145">
        <v>1</v>
      </c>
      <c r="I199" s="146"/>
      <c r="J199" s="147">
        <f t="shared" si="10"/>
        <v>0</v>
      </c>
      <c r="K199" s="143" t="s">
        <v>132</v>
      </c>
      <c r="L199" s="30"/>
      <c r="M199" s="148" t="s">
        <v>1</v>
      </c>
      <c r="N199" s="149" t="s">
        <v>42</v>
      </c>
      <c r="O199" s="55"/>
      <c r="P199" s="150">
        <f t="shared" si="11"/>
        <v>0</v>
      </c>
      <c r="Q199" s="150">
        <v>0</v>
      </c>
      <c r="R199" s="150">
        <f t="shared" si="12"/>
        <v>0</v>
      </c>
      <c r="S199" s="150">
        <v>0</v>
      </c>
      <c r="T199" s="151">
        <f t="shared" si="13"/>
        <v>0</v>
      </c>
      <c r="U199" s="29"/>
      <c r="V199" s="29"/>
      <c r="W199" s="29"/>
      <c r="X199" s="29"/>
      <c r="Y199" s="29"/>
      <c r="Z199" s="29"/>
      <c r="AA199" s="29"/>
      <c r="AB199" s="29"/>
      <c r="AC199" s="29"/>
      <c r="AD199" s="29"/>
      <c r="AE199" s="29"/>
      <c r="AR199" s="152" t="s">
        <v>133</v>
      </c>
      <c r="AT199" s="152" t="s">
        <v>128</v>
      </c>
      <c r="AU199" s="152" t="s">
        <v>87</v>
      </c>
      <c r="AY199" s="14" t="s">
        <v>125</v>
      </c>
      <c r="BE199" s="153">
        <f t="shared" si="14"/>
        <v>0</v>
      </c>
      <c r="BF199" s="153">
        <f t="shared" si="15"/>
        <v>0</v>
      </c>
      <c r="BG199" s="153">
        <f t="shared" si="16"/>
        <v>0</v>
      </c>
      <c r="BH199" s="153">
        <f t="shared" si="17"/>
        <v>0</v>
      </c>
      <c r="BI199" s="153">
        <f t="shared" si="18"/>
        <v>0</v>
      </c>
      <c r="BJ199" s="14" t="s">
        <v>85</v>
      </c>
      <c r="BK199" s="153">
        <f t="shared" si="19"/>
        <v>0</v>
      </c>
      <c r="BL199" s="14" t="s">
        <v>133</v>
      </c>
      <c r="BM199" s="152" t="s">
        <v>447</v>
      </c>
    </row>
    <row r="200" spans="1:65" s="2" customFormat="1" ht="156.75" customHeight="1">
      <c r="A200" s="29"/>
      <c r="B200" s="140"/>
      <c r="C200" s="141" t="s">
        <v>448</v>
      </c>
      <c r="D200" s="141" t="s">
        <v>128</v>
      </c>
      <c r="E200" s="142" t="s">
        <v>449</v>
      </c>
      <c r="F200" s="143" t="s">
        <v>450</v>
      </c>
      <c r="G200" s="144" t="s">
        <v>446</v>
      </c>
      <c r="H200" s="145">
        <v>1</v>
      </c>
      <c r="I200" s="146"/>
      <c r="J200" s="147">
        <f t="shared" si="10"/>
        <v>0</v>
      </c>
      <c r="K200" s="143" t="s">
        <v>132</v>
      </c>
      <c r="L200" s="30"/>
      <c r="M200" s="148" t="s">
        <v>1</v>
      </c>
      <c r="N200" s="149" t="s">
        <v>42</v>
      </c>
      <c r="O200" s="55"/>
      <c r="P200" s="150">
        <f t="shared" si="11"/>
        <v>0</v>
      </c>
      <c r="Q200" s="150">
        <v>0</v>
      </c>
      <c r="R200" s="150">
        <f t="shared" si="12"/>
        <v>0</v>
      </c>
      <c r="S200" s="150">
        <v>0</v>
      </c>
      <c r="T200" s="151">
        <f t="shared" si="13"/>
        <v>0</v>
      </c>
      <c r="U200" s="29"/>
      <c r="V200" s="29"/>
      <c r="W200" s="29"/>
      <c r="X200" s="29"/>
      <c r="Y200" s="29"/>
      <c r="Z200" s="29"/>
      <c r="AA200" s="29"/>
      <c r="AB200" s="29"/>
      <c r="AC200" s="29"/>
      <c r="AD200" s="29"/>
      <c r="AE200" s="29"/>
      <c r="AR200" s="152" t="s">
        <v>133</v>
      </c>
      <c r="AT200" s="152" t="s">
        <v>128</v>
      </c>
      <c r="AU200" s="152" t="s">
        <v>87</v>
      </c>
      <c r="AY200" s="14" t="s">
        <v>125</v>
      </c>
      <c r="BE200" s="153">
        <f t="shared" si="14"/>
        <v>0</v>
      </c>
      <c r="BF200" s="153">
        <f t="shared" si="15"/>
        <v>0</v>
      </c>
      <c r="BG200" s="153">
        <f t="shared" si="16"/>
        <v>0</v>
      </c>
      <c r="BH200" s="153">
        <f t="shared" si="17"/>
        <v>0</v>
      </c>
      <c r="BI200" s="153">
        <f t="shared" si="18"/>
        <v>0</v>
      </c>
      <c r="BJ200" s="14" t="s">
        <v>85</v>
      </c>
      <c r="BK200" s="153">
        <f t="shared" si="19"/>
        <v>0</v>
      </c>
      <c r="BL200" s="14" t="s">
        <v>133</v>
      </c>
      <c r="BM200" s="152" t="s">
        <v>451</v>
      </c>
    </row>
    <row r="201" spans="1:65" s="2" customFormat="1" ht="156.75" customHeight="1">
      <c r="A201" s="29"/>
      <c r="B201" s="140"/>
      <c r="C201" s="141" t="s">
        <v>452</v>
      </c>
      <c r="D201" s="141" t="s">
        <v>128</v>
      </c>
      <c r="E201" s="142" t="s">
        <v>453</v>
      </c>
      <c r="F201" s="143" t="s">
        <v>454</v>
      </c>
      <c r="G201" s="144" t="s">
        <v>446</v>
      </c>
      <c r="H201" s="145">
        <v>1</v>
      </c>
      <c r="I201" s="146"/>
      <c r="J201" s="147">
        <f t="shared" si="10"/>
        <v>0</v>
      </c>
      <c r="K201" s="143" t="s">
        <v>132</v>
      </c>
      <c r="L201" s="30"/>
      <c r="M201" s="148" t="s">
        <v>1</v>
      </c>
      <c r="N201" s="149" t="s">
        <v>42</v>
      </c>
      <c r="O201" s="55"/>
      <c r="P201" s="150">
        <f t="shared" si="11"/>
        <v>0</v>
      </c>
      <c r="Q201" s="150">
        <v>0</v>
      </c>
      <c r="R201" s="150">
        <f t="shared" si="12"/>
        <v>0</v>
      </c>
      <c r="S201" s="150">
        <v>0</v>
      </c>
      <c r="T201" s="151">
        <f t="shared" si="13"/>
        <v>0</v>
      </c>
      <c r="U201" s="29"/>
      <c r="V201" s="29"/>
      <c r="W201" s="29"/>
      <c r="X201" s="29"/>
      <c r="Y201" s="29"/>
      <c r="Z201" s="29"/>
      <c r="AA201" s="29"/>
      <c r="AB201" s="29"/>
      <c r="AC201" s="29"/>
      <c r="AD201" s="29"/>
      <c r="AE201" s="29"/>
      <c r="AR201" s="152" t="s">
        <v>133</v>
      </c>
      <c r="AT201" s="152" t="s">
        <v>128</v>
      </c>
      <c r="AU201" s="152" t="s">
        <v>87</v>
      </c>
      <c r="AY201" s="14" t="s">
        <v>125</v>
      </c>
      <c r="BE201" s="153">
        <f t="shared" si="14"/>
        <v>0</v>
      </c>
      <c r="BF201" s="153">
        <f t="shared" si="15"/>
        <v>0</v>
      </c>
      <c r="BG201" s="153">
        <f t="shared" si="16"/>
        <v>0</v>
      </c>
      <c r="BH201" s="153">
        <f t="shared" si="17"/>
        <v>0</v>
      </c>
      <c r="BI201" s="153">
        <f t="shared" si="18"/>
        <v>0</v>
      </c>
      <c r="BJ201" s="14" t="s">
        <v>85</v>
      </c>
      <c r="BK201" s="153">
        <f t="shared" si="19"/>
        <v>0</v>
      </c>
      <c r="BL201" s="14" t="s">
        <v>133</v>
      </c>
      <c r="BM201" s="152" t="s">
        <v>455</v>
      </c>
    </row>
    <row r="202" spans="1:65" s="2" customFormat="1" ht="156.75" customHeight="1">
      <c r="A202" s="29"/>
      <c r="B202" s="140"/>
      <c r="C202" s="141" t="s">
        <v>456</v>
      </c>
      <c r="D202" s="141" t="s">
        <v>128</v>
      </c>
      <c r="E202" s="142" t="s">
        <v>457</v>
      </c>
      <c r="F202" s="143" t="s">
        <v>458</v>
      </c>
      <c r="G202" s="144" t="s">
        <v>446</v>
      </c>
      <c r="H202" s="145">
        <v>1</v>
      </c>
      <c r="I202" s="146"/>
      <c r="J202" s="147">
        <f t="shared" si="10"/>
        <v>0</v>
      </c>
      <c r="K202" s="143" t="s">
        <v>132</v>
      </c>
      <c r="L202" s="30"/>
      <c r="M202" s="148" t="s">
        <v>1</v>
      </c>
      <c r="N202" s="149" t="s">
        <v>42</v>
      </c>
      <c r="O202" s="55"/>
      <c r="P202" s="150">
        <f t="shared" si="11"/>
        <v>0</v>
      </c>
      <c r="Q202" s="150">
        <v>0</v>
      </c>
      <c r="R202" s="150">
        <f t="shared" si="12"/>
        <v>0</v>
      </c>
      <c r="S202" s="150">
        <v>0</v>
      </c>
      <c r="T202" s="151">
        <f t="shared" si="13"/>
        <v>0</v>
      </c>
      <c r="U202" s="29"/>
      <c r="V202" s="29"/>
      <c r="W202" s="29"/>
      <c r="X202" s="29"/>
      <c r="Y202" s="29"/>
      <c r="Z202" s="29"/>
      <c r="AA202" s="29"/>
      <c r="AB202" s="29"/>
      <c r="AC202" s="29"/>
      <c r="AD202" s="29"/>
      <c r="AE202" s="29"/>
      <c r="AR202" s="152" t="s">
        <v>133</v>
      </c>
      <c r="AT202" s="152" t="s">
        <v>128</v>
      </c>
      <c r="AU202" s="152" t="s">
        <v>87</v>
      </c>
      <c r="AY202" s="14" t="s">
        <v>125</v>
      </c>
      <c r="BE202" s="153">
        <f t="shared" si="14"/>
        <v>0</v>
      </c>
      <c r="BF202" s="153">
        <f t="shared" si="15"/>
        <v>0</v>
      </c>
      <c r="BG202" s="153">
        <f t="shared" si="16"/>
        <v>0</v>
      </c>
      <c r="BH202" s="153">
        <f t="shared" si="17"/>
        <v>0</v>
      </c>
      <c r="BI202" s="153">
        <f t="shared" si="18"/>
        <v>0</v>
      </c>
      <c r="BJ202" s="14" t="s">
        <v>85</v>
      </c>
      <c r="BK202" s="153">
        <f t="shared" si="19"/>
        <v>0</v>
      </c>
      <c r="BL202" s="14" t="s">
        <v>133</v>
      </c>
      <c r="BM202" s="152" t="s">
        <v>459</v>
      </c>
    </row>
    <row r="203" spans="1:65" s="2" customFormat="1" ht="156.75" customHeight="1">
      <c r="A203" s="29"/>
      <c r="B203" s="140"/>
      <c r="C203" s="141" t="s">
        <v>460</v>
      </c>
      <c r="D203" s="141" t="s">
        <v>128</v>
      </c>
      <c r="E203" s="142" t="s">
        <v>461</v>
      </c>
      <c r="F203" s="143" t="s">
        <v>462</v>
      </c>
      <c r="G203" s="144" t="s">
        <v>446</v>
      </c>
      <c r="H203" s="145">
        <v>1</v>
      </c>
      <c r="I203" s="146"/>
      <c r="J203" s="147">
        <f t="shared" si="10"/>
        <v>0</v>
      </c>
      <c r="K203" s="143" t="s">
        <v>132</v>
      </c>
      <c r="L203" s="30"/>
      <c r="M203" s="148" t="s">
        <v>1</v>
      </c>
      <c r="N203" s="149" t="s">
        <v>42</v>
      </c>
      <c r="O203" s="55"/>
      <c r="P203" s="150">
        <f t="shared" si="11"/>
        <v>0</v>
      </c>
      <c r="Q203" s="150">
        <v>0</v>
      </c>
      <c r="R203" s="150">
        <f t="shared" si="12"/>
        <v>0</v>
      </c>
      <c r="S203" s="150">
        <v>0</v>
      </c>
      <c r="T203" s="151">
        <f t="shared" si="13"/>
        <v>0</v>
      </c>
      <c r="U203" s="29"/>
      <c r="V203" s="29"/>
      <c r="W203" s="29"/>
      <c r="X203" s="29"/>
      <c r="Y203" s="29"/>
      <c r="Z203" s="29"/>
      <c r="AA203" s="29"/>
      <c r="AB203" s="29"/>
      <c r="AC203" s="29"/>
      <c r="AD203" s="29"/>
      <c r="AE203" s="29"/>
      <c r="AR203" s="152" t="s">
        <v>133</v>
      </c>
      <c r="AT203" s="152" t="s">
        <v>128</v>
      </c>
      <c r="AU203" s="152" t="s">
        <v>87</v>
      </c>
      <c r="AY203" s="14" t="s">
        <v>125</v>
      </c>
      <c r="BE203" s="153">
        <f t="shared" si="14"/>
        <v>0</v>
      </c>
      <c r="BF203" s="153">
        <f t="shared" si="15"/>
        <v>0</v>
      </c>
      <c r="BG203" s="153">
        <f t="shared" si="16"/>
        <v>0</v>
      </c>
      <c r="BH203" s="153">
        <f t="shared" si="17"/>
        <v>0</v>
      </c>
      <c r="BI203" s="153">
        <f t="shared" si="18"/>
        <v>0</v>
      </c>
      <c r="BJ203" s="14" t="s">
        <v>85</v>
      </c>
      <c r="BK203" s="153">
        <f t="shared" si="19"/>
        <v>0</v>
      </c>
      <c r="BL203" s="14" t="s">
        <v>133</v>
      </c>
      <c r="BM203" s="152" t="s">
        <v>463</v>
      </c>
    </row>
    <row r="204" spans="1:65" s="2" customFormat="1" ht="156.75" customHeight="1">
      <c r="A204" s="29"/>
      <c r="B204" s="140"/>
      <c r="C204" s="141" t="s">
        <v>464</v>
      </c>
      <c r="D204" s="141" t="s">
        <v>128</v>
      </c>
      <c r="E204" s="142" t="s">
        <v>465</v>
      </c>
      <c r="F204" s="143" t="s">
        <v>466</v>
      </c>
      <c r="G204" s="144" t="s">
        <v>446</v>
      </c>
      <c r="H204" s="145">
        <v>1</v>
      </c>
      <c r="I204" s="146"/>
      <c r="J204" s="147">
        <f t="shared" si="10"/>
        <v>0</v>
      </c>
      <c r="K204" s="143" t="s">
        <v>132</v>
      </c>
      <c r="L204" s="30"/>
      <c r="M204" s="148" t="s">
        <v>1</v>
      </c>
      <c r="N204" s="149" t="s">
        <v>42</v>
      </c>
      <c r="O204" s="55"/>
      <c r="P204" s="150">
        <f t="shared" si="11"/>
        <v>0</v>
      </c>
      <c r="Q204" s="150">
        <v>0</v>
      </c>
      <c r="R204" s="150">
        <f t="shared" si="12"/>
        <v>0</v>
      </c>
      <c r="S204" s="150">
        <v>0</v>
      </c>
      <c r="T204" s="151">
        <f t="shared" si="13"/>
        <v>0</v>
      </c>
      <c r="U204" s="29"/>
      <c r="V204" s="29"/>
      <c r="W204" s="29"/>
      <c r="X204" s="29"/>
      <c r="Y204" s="29"/>
      <c r="Z204" s="29"/>
      <c r="AA204" s="29"/>
      <c r="AB204" s="29"/>
      <c r="AC204" s="29"/>
      <c r="AD204" s="29"/>
      <c r="AE204" s="29"/>
      <c r="AR204" s="152" t="s">
        <v>133</v>
      </c>
      <c r="AT204" s="152" t="s">
        <v>128</v>
      </c>
      <c r="AU204" s="152" t="s">
        <v>87</v>
      </c>
      <c r="AY204" s="14" t="s">
        <v>125</v>
      </c>
      <c r="BE204" s="153">
        <f t="shared" si="14"/>
        <v>0</v>
      </c>
      <c r="BF204" s="153">
        <f t="shared" si="15"/>
        <v>0</v>
      </c>
      <c r="BG204" s="153">
        <f t="shared" si="16"/>
        <v>0</v>
      </c>
      <c r="BH204" s="153">
        <f t="shared" si="17"/>
        <v>0</v>
      </c>
      <c r="BI204" s="153">
        <f t="shared" si="18"/>
        <v>0</v>
      </c>
      <c r="BJ204" s="14" t="s">
        <v>85</v>
      </c>
      <c r="BK204" s="153">
        <f t="shared" si="19"/>
        <v>0</v>
      </c>
      <c r="BL204" s="14" t="s">
        <v>133</v>
      </c>
      <c r="BM204" s="152" t="s">
        <v>467</v>
      </c>
    </row>
    <row r="205" spans="1:65" s="2" customFormat="1" ht="156.75" customHeight="1">
      <c r="A205" s="29"/>
      <c r="B205" s="140"/>
      <c r="C205" s="141" t="s">
        <v>468</v>
      </c>
      <c r="D205" s="141" t="s">
        <v>128</v>
      </c>
      <c r="E205" s="142" t="s">
        <v>469</v>
      </c>
      <c r="F205" s="143" t="s">
        <v>470</v>
      </c>
      <c r="G205" s="144" t="s">
        <v>446</v>
      </c>
      <c r="H205" s="145">
        <v>1</v>
      </c>
      <c r="I205" s="146"/>
      <c r="J205" s="147">
        <f t="shared" si="10"/>
        <v>0</v>
      </c>
      <c r="K205" s="143" t="s">
        <v>132</v>
      </c>
      <c r="L205" s="30"/>
      <c r="M205" s="148" t="s">
        <v>1</v>
      </c>
      <c r="N205" s="149" t="s">
        <v>42</v>
      </c>
      <c r="O205" s="55"/>
      <c r="P205" s="150">
        <f t="shared" si="11"/>
        <v>0</v>
      </c>
      <c r="Q205" s="150">
        <v>0</v>
      </c>
      <c r="R205" s="150">
        <f t="shared" si="12"/>
        <v>0</v>
      </c>
      <c r="S205" s="150">
        <v>0</v>
      </c>
      <c r="T205" s="151">
        <f t="shared" si="13"/>
        <v>0</v>
      </c>
      <c r="U205" s="29"/>
      <c r="V205" s="29"/>
      <c r="W205" s="29"/>
      <c r="X205" s="29"/>
      <c r="Y205" s="29"/>
      <c r="Z205" s="29"/>
      <c r="AA205" s="29"/>
      <c r="AB205" s="29"/>
      <c r="AC205" s="29"/>
      <c r="AD205" s="29"/>
      <c r="AE205" s="29"/>
      <c r="AR205" s="152" t="s">
        <v>133</v>
      </c>
      <c r="AT205" s="152" t="s">
        <v>128</v>
      </c>
      <c r="AU205" s="152" t="s">
        <v>87</v>
      </c>
      <c r="AY205" s="14" t="s">
        <v>125</v>
      </c>
      <c r="BE205" s="153">
        <f t="shared" si="14"/>
        <v>0</v>
      </c>
      <c r="BF205" s="153">
        <f t="shared" si="15"/>
        <v>0</v>
      </c>
      <c r="BG205" s="153">
        <f t="shared" si="16"/>
        <v>0</v>
      </c>
      <c r="BH205" s="153">
        <f t="shared" si="17"/>
        <v>0</v>
      </c>
      <c r="BI205" s="153">
        <f t="shared" si="18"/>
        <v>0</v>
      </c>
      <c r="BJ205" s="14" t="s">
        <v>85</v>
      </c>
      <c r="BK205" s="153">
        <f t="shared" si="19"/>
        <v>0</v>
      </c>
      <c r="BL205" s="14" t="s">
        <v>133</v>
      </c>
      <c r="BM205" s="152" t="s">
        <v>471</v>
      </c>
    </row>
    <row r="206" spans="1:65" s="2" customFormat="1" ht="156.75" customHeight="1">
      <c r="A206" s="29"/>
      <c r="B206" s="140"/>
      <c r="C206" s="141" t="s">
        <v>472</v>
      </c>
      <c r="D206" s="141" t="s">
        <v>128</v>
      </c>
      <c r="E206" s="142" t="s">
        <v>473</v>
      </c>
      <c r="F206" s="143" t="s">
        <v>474</v>
      </c>
      <c r="G206" s="144" t="s">
        <v>446</v>
      </c>
      <c r="H206" s="145">
        <v>1</v>
      </c>
      <c r="I206" s="146"/>
      <c r="J206" s="147">
        <f t="shared" si="10"/>
        <v>0</v>
      </c>
      <c r="K206" s="143" t="s">
        <v>132</v>
      </c>
      <c r="L206" s="30"/>
      <c r="M206" s="148" t="s">
        <v>1</v>
      </c>
      <c r="N206" s="149" t="s">
        <v>42</v>
      </c>
      <c r="O206" s="55"/>
      <c r="P206" s="150">
        <f t="shared" si="11"/>
        <v>0</v>
      </c>
      <c r="Q206" s="150">
        <v>0</v>
      </c>
      <c r="R206" s="150">
        <f t="shared" si="12"/>
        <v>0</v>
      </c>
      <c r="S206" s="150">
        <v>0</v>
      </c>
      <c r="T206" s="151">
        <f t="shared" si="13"/>
        <v>0</v>
      </c>
      <c r="U206" s="29"/>
      <c r="V206" s="29"/>
      <c r="W206" s="29"/>
      <c r="X206" s="29"/>
      <c r="Y206" s="29"/>
      <c r="Z206" s="29"/>
      <c r="AA206" s="29"/>
      <c r="AB206" s="29"/>
      <c r="AC206" s="29"/>
      <c r="AD206" s="29"/>
      <c r="AE206" s="29"/>
      <c r="AR206" s="152" t="s">
        <v>133</v>
      </c>
      <c r="AT206" s="152" t="s">
        <v>128</v>
      </c>
      <c r="AU206" s="152" t="s">
        <v>87</v>
      </c>
      <c r="AY206" s="14" t="s">
        <v>125</v>
      </c>
      <c r="BE206" s="153">
        <f t="shared" si="14"/>
        <v>0</v>
      </c>
      <c r="BF206" s="153">
        <f t="shared" si="15"/>
        <v>0</v>
      </c>
      <c r="BG206" s="153">
        <f t="shared" si="16"/>
        <v>0</v>
      </c>
      <c r="BH206" s="153">
        <f t="shared" si="17"/>
        <v>0</v>
      </c>
      <c r="BI206" s="153">
        <f t="shared" si="18"/>
        <v>0</v>
      </c>
      <c r="BJ206" s="14" t="s">
        <v>85</v>
      </c>
      <c r="BK206" s="153">
        <f t="shared" si="19"/>
        <v>0</v>
      </c>
      <c r="BL206" s="14" t="s">
        <v>133</v>
      </c>
      <c r="BM206" s="152" t="s">
        <v>475</v>
      </c>
    </row>
    <row r="207" spans="1:65" s="2" customFormat="1" ht="156.75" customHeight="1">
      <c r="A207" s="29"/>
      <c r="B207" s="140"/>
      <c r="C207" s="141" t="s">
        <v>476</v>
      </c>
      <c r="D207" s="141" t="s">
        <v>128</v>
      </c>
      <c r="E207" s="142" t="s">
        <v>477</v>
      </c>
      <c r="F207" s="143" t="s">
        <v>478</v>
      </c>
      <c r="G207" s="144" t="s">
        <v>446</v>
      </c>
      <c r="H207" s="145">
        <v>1</v>
      </c>
      <c r="I207" s="146"/>
      <c r="J207" s="147">
        <f t="shared" si="10"/>
        <v>0</v>
      </c>
      <c r="K207" s="143" t="s">
        <v>132</v>
      </c>
      <c r="L207" s="30"/>
      <c r="M207" s="148" t="s">
        <v>1</v>
      </c>
      <c r="N207" s="149" t="s">
        <v>42</v>
      </c>
      <c r="O207" s="55"/>
      <c r="P207" s="150">
        <f t="shared" si="11"/>
        <v>0</v>
      </c>
      <c r="Q207" s="150">
        <v>0</v>
      </c>
      <c r="R207" s="150">
        <f t="shared" si="12"/>
        <v>0</v>
      </c>
      <c r="S207" s="150">
        <v>0</v>
      </c>
      <c r="T207" s="151">
        <f t="shared" si="13"/>
        <v>0</v>
      </c>
      <c r="U207" s="29"/>
      <c r="V207" s="29"/>
      <c r="W207" s="29"/>
      <c r="X207" s="29"/>
      <c r="Y207" s="29"/>
      <c r="Z207" s="29"/>
      <c r="AA207" s="29"/>
      <c r="AB207" s="29"/>
      <c r="AC207" s="29"/>
      <c r="AD207" s="29"/>
      <c r="AE207" s="29"/>
      <c r="AR207" s="152" t="s">
        <v>133</v>
      </c>
      <c r="AT207" s="152" t="s">
        <v>128</v>
      </c>
      <c r="AU207" s="152" t="s">
        <v>87</v>
      </c>
      <c r="AY207" s="14" t="s">
        <v>125</v>
      </c>
      <c r="BE207" s="153">
        <f t="shared" si="14"/>
        <v>0</v>
      </c>
      <c r="BF207" s="153">
        <f t="shared" si="15"/>
        <v>0</v>
      </c>
      <c r="BG207" s="153">
        <f t="shared" si="16"/>
        <v>0</v>
      </c>
      <c r="BH207" s="153">
        <f t="shared" si="17"/>
        <v>0</v>
      </c>
      <c r="BI207" s="153">
        <f t="shared" si="18"/>
        <v>0</v>
      </c>
      <c r="BJ207" s="14" t="s">
        <v>85</v>
      </c>
      <c r="BK207" s="153">
        <f t="shared" si="19"/>
        <v>0</v>
      </c>
      <c r="BL207" s="14" t="s">
        <v>133</v>
      </c>
      <c r="BM207" s="152" t="s">
        <v>479</v>
      </c>
    </row>
    <row r="208" spans="1:65" s="2" customFormat="1" ht="156.75" customHeight="1">
      <c r="A208" s="29"/>
      <c r="B208" s="140"/>
      <c r="C208" s="141" t="s">
        <v>480</v>
      </c>
      <c r="D208" s="141" t="s">
        <v>128</v>
      </c>
      <c r="E208" s="142" t="s">
        <v>481</v>
      </c>
      <c r="F208" s="143" t="s">
        <v>482</v>
      </c>
      <c r="G208" s="144" t="s">
        <v>446</v>
      </c>
      <c r="H208" s="145">
        <v>1</v>
      </c>
      <c r="I208" s="146"/>
      <c r="J208" s="147">
        <f t="shared" si="10"/>
        <v>0</v>
      </c>
      <c r="K208" s="143" t="s">
        <v>132</v>
      </c>
      <c r="L208" s="30"/>
      <c r="M208" s="148" t="s">
        <v>1</v>
      </c>
      <c r="N208" s="149" t="s">
        <v>42</v>
      </c>
      <c r="O208" s="55"/>
      <c r="P208" s="150">
        <f t="shared" si="11"/>
        <v>0</v>
      </c>
      <c r="Q208" s="150">
        <v>0</v>
      </c>
      <c r="R208" s="150">
        <f t="shared" si="12"/>
        <v>0</v>
      </c>
      <c r="S208" s="150">
        <v>0</v>
      </c>
      <c r="T208" s="151">
        <f t="shared" si="13"/>
        <v>0</v>
      </c>
      <c r="U208" s="29"/>
      <c r="V208" s="29"/>
      <c r="W208" s="29"/>
      <c r="X208" s="29"/>
      <c r="Y208" s="29"/>
      <c r="Z208" s="29"/>
      <c r="AA208" s="29"/>
      <c r="AB208" s="29"/>
      <c r="AC208" s="29"/>
      <c r="AD208" s="29"/>
      <c r="AE208" s="29"/>
      <c r="AR208" s="152" t="s">
        <v>133</v>
      </c>
      <c r="AT208" s="152" t="s">
        <v>128</v>
      </c>
      <c r="AU208" s="152" t="s">
        <v>87</v>
      </c>
      <c r="AY208" s="14" t="s">
        <v>125</v>
      </c>
      <c r="BE208" s="153">
        <f t="shared" si="14"/>
        <v>0</v>
      </c>
      <c r="BF208" s="153">
        <f t="shared" si="15"/>
        <v>0</v>
      </c>
      <c r="BG208" s="153">
        <f t="shared" si="16"/>
        <v>0</v>
      </c>
      <c r="BH208" s="153">
        <f t="shared" si="17"/>
        <v>0</v>
      </c>
      <c r="BI208" s="153">
        <f t="shared" si="18"/>
        <v>0</v>
      </c>
      <c r="BJ208" s="14" t="s">
        <v>85</v>
      </c>
      <c r="BK208" s="153">
        <f t="shared" si="19"/>
        <v>0</v>
      </c>
      <c r="BL208" s="14" t="s">
        <v>133</v>
      </c>
      <c r="BM208" s="152" t="s">
        <v>483</v>
      </c>
    </row>
    <row r="209" spans="1:65" s="2" customFormat="1" ht="156.75" customHeight="1">
      <c r="A209" s="29"/>
      <c r="B209" s="140"/>
      <c r="C209" s="141" t="s">
        <v>484</v>
      </c>
      <c r="D209" s="141" t="s">
        <v>128</v>
      </c>
      <c r="E209" s="142" t="s">
        <v>485</v>
      </c>
      <c r="F209" s="143" t="s">
        <v>486</v>
      </c>
      <c r="G209" s="144" t="s">
        <v>446</v>
      </c>
      <c r="H209" s="145">
        <v>1</v>
      </c>
      <c r="I209" s="146"/>
      <c r="J209" s="147">
        <f t="shared" si="10"/>
        <v>0</v>
      </c>
      <c r="K209" s="143" t="s">
        <v>132</v>
      </c>
      <c r="L209" s="30"/>
      <c r="M209" s="148" t="s">
        <v>1</v>
      </c>
      <c r="N209" s="149" t="s">
        <v>42</v>
      </c>
      <c r="O209" s="55"/>
      <c r="P209" s="150">
        <f t="shared" si="11"/>
        <v>0</v>
      </c>
      <c r="Q209" s="150">
        <v>0</v>
      </c>
      <c r="R209" s="150">
        <f t="shared" si="12"/>
        <v>0</v>
      </c>
      <c r="S209" s="150">
        <v>0</v>
      </c>
      <c r="T209" s="151">
        <f t="shared" si="13"/>
        <v>0</v>
      </c>
      <c r="U209" s="29"/>
      <c r="V209" s="29"/>
      <c r="W209" s="29"/>
      <c r="X209" s="29"/>
      <c r="Y209" s="29"/>
      <c r="Z209" s="29"/>
      <c r="AA209" s="29"/>
      <c r="AB209" s="29"/>
      <c r="AC209" s="29"/>
      <c r="AD209" s="29"/>
      <c r="AE209" s="29"/>
      <c r="AR209" s="152" t="s">
        <v>133</v>
      </c>
      <c r="AT209" s="152" t="s">
        <v>128</v>
      </c>
      <c r="AU209" s="152" t="s">
        <v>87</v>
      </c>
      <c r="AY209" s="14" t="s">
        <v>125</v>
      </c>
      <c r="BE209" s="153">
        <f t="shared" si="14"/>
        <v>0</v>
      </c>
      <c r="BF209" s="153">
        <f t="shared" si="15"/>
        <v>0</v>
      </c>
      <c r="BG209" s="153">
        <f t="shared" si="16"/>
        <v>0</v>
      </c>
      <c r="BH209" s="153">
        <f t="shared" si="17"/>
        <v>0</v>
      </c>
      <c r="BI209" s="153">
        <f t="shared" si="18"/>
        <v>0</v>
      </c>
      <c r="BJ209" s="14" t="s">
        <v>85</v>
      </c>
      <c r="BK209" s="153">
        <f t="shared" si="19"/>
        <v>0</v>
      </c>
      <c r="BL209" s="14" t="s">
        <v>133</v>
      </c>
      <c r="BM209" s="152" t="s">
        <v>487</v>
      </c>
    </row>
    <row r="210" spans="1:65" s="2" customFormat="1" ht="156.75" customHeight="1">
      <c r="A210" s="29"/>
      <c r="B210" s="140"/>
      <c r="C210" s="141" t="s">
        <v>488</v>
      </c>
      <c r="D210" s="141" t="s">
        <v>128</v>
      </c>
      <c r="E210" s="142" t="s">
        <v>489</v>
      </c>
      <c r="F210" s="143" t="s">
        <v>490</v>
      </c>
      <c r="G210" s="144" t="s">
        <v>446</v>
      </c>
      <c r="H210" s="145">
        <v>1</v>
      </c>
      <c r="I210" s="146"/>
      <c r="J210" s="147">
        <f t="shared" si="10"/>
        <v>0</v>
      </c>
      <c r="K210" s="143" t="s">
        <v>132</v>
      </c>
      <c r="L210" s="30"/>
      <c r="M210" s="148" t="s">
        <v>1</v>
      </c>
      <c r="N210" s="149" t="s">
        <v>42</v>
      </c>
      <c r="O210" s="55"/>
      <c r="P210" s="150">
        <f t="shared" si="11"/>
        <v>0</v>
      </c>
      <c r="Q210" s="150">
        <v>0</v>
      </c>
      <c r="R210" s="150">
        <f t="shared" si="12"/>
        <v>0</v>
      </c>
      <c r="S210" s="150">
        <v>0</v>
      </c>
      <c r="T210" s="151">
        <f t="shared" si="13"/>
        <v>0</v>
      </c>
      <c r="U210" s="29"/>
      <c r="V210" s="29"/>
      <c r="W210" s="29"/>
      <c r="X210" s="29"/>
      <c r="Y210" s="29"/>
      <c r="Z210" s="29"/>
      <c r="AA210" s="29"/>
      <c r="AB210" s="29"/>
      <c r="AC210" s="29"/>
      <c r="AD210" s="29"/>
      <c r="AE210" s="29"/>
      <c r="AR210" s="152" t="s">
        <v>133</v>
      </c>
      <c r="AT210" s="152" t="s">
        <v>128</v>
      </c>
      <c r="AU210" s="152" t="s">
        <v>87</v>
      </c>
      <c r="AY210" s="14" t="s">
        <v>125</v>
      </c>
      <c r="BE210" s="153">
        <f t="shared" si="14"/>
        <v>0</v>
      </c>
      <c r="BF210" s="153">
        <f t="shared" si="15"/>
        <v>0</v>
      </c>
      <c r="BG210" s="153">
        <f t="shared" si="16"/>
        <v>0</v>
      </c>
      <c r="BH210" s="153">
        <f t="shared" si="17"/>
        <v>0</v>
      </c>
      <c r="BI210" s="153">
        <f t="shared" si="18"/>
        <v>0</v>
      </c>
      <c r="BJ210" s="14" t="s">
        <v>85</v>
      </c>
      <c r="BK210" s="153">
        <f t="shared" si="19"/>
        <v>0</v>
      </c>
      <c r="BL210" s="14" t="s">
        <v>133</v>
      </c>
      <c r="BM210" s="152" t="s">
        <v>491</v>
      </c>
    </row>
    <row r="211" spans="1:65" s="2" customFormat="1" ht="156.75" customHeight="1">
      <c r="A211" s="29"/>
      <c r="B211" s="140"/>
      <c r="C211" s="141" t="s">
        <v>492</v>
      </c>
      <c r="D211" s="141" t="s">
        <v>128</v>
      </c>
      <c r="E211" s="142" t="s">
        <v>493</v>
      </c>
      <c r="F211" s="143" t="s">
        <v>494</v>
      </c>
      <c r="G211" s="144" t="s">
        <v>446</v>
      </c>
      <c r="H211" s="145">
        <v>1</v>
      </c>
      <c r="I211" s="146"/>
      <c r="J211" s="147">
        <f t="shared" si="10"/>
        <v>0</v>
      </c>
      <c r="K211" s="143" t="s">
        <v>132</v>
      </c>
      <c r="L211" s="30"/>
      <c r="M211" s="148" t="s">
        <v>1</v>
      </c>
      <c r="N211" s="149" t="s">
        <v>42</v>
      </c>
      <c r="O211" s="55"/>
      <c r="P211" s="150">
        <f t="shared" si="11"/>
        <v>0</v>
      </c>
      <c r="Q211" s="150">
        <v>0</v>
      </c>
      <c r="R211" s="150">
        <f t="shared" si="12"/>
        <v>0</v>
      </c>
      <c r="S211" s="150">
        <v>0</v>
      </c>
      <c r="T211" s="151">
        <f t="shared" si="13"/>
        <v>0</v>
      </c>
      <c r="U211" s="29"/>
      <c r="V211" s="29"/>
      <c r="W211" s="29"/>
      <c r="X211" s="29"/>
      <c r="Y211" s="29"/>
      <c r="Z211" s="29"/>
      <c r="AA211" s="29"/>
      <c r="AB211" s="29"/>
      <c r="AC211" s="29"/>
      <c r="AD211" s="29"/>
      <c r="AE211" s="29"/>
      <c r="AR211" s="152" t="s">
        <v>133</v>
      </c>
      <c r="AT211" s="152" t="s">
        <v>128</v>
      </c>
      <c r="AU211" s="152" t="s">
        <v>87</v>
      </c>
      <c r="AY211" s="14" t="s">
        <v>125</v>
      </c>
      <c r="BE211" s="153">
        <f t="shared" si="14"/>
        <v>0</v>
      </c>
      <c r="BF211" s="153">
        <f t="shared" si="15"/>
        <v>0</v>
      </c>
      <c r="BG211" s="153">
        <f t="shared" si="16"/>
        <v>0</v>
      </c>
      <c r="BH211" s="153">
        <f t="shared" si="17"/>
        <v>0</v>
      </c>
      <c r="BI211" s="153">
        <f t="shared" si="18"/>
        <v>0</v>
      </c>
      <c r="BJ211" s="14" t="s">
        <v>85</v>
      </c>
      <c r="BK211" s="153">
        <f t="shared" si="19"/>
        <v>0</v>
      </c>
      <c r="BL211" s="14" t="s">
        <v>133</v>
      </c>
      <c r="BM211" s="152" t="s">
        <v>495</v>
      </c>
    </row>
    <row r="212" spans="1:65" s="2" customFormat="1" ht="156.75" customHeight="1">
      <c r="A212" s="29"/>
      <c r="B212" s="140"/>
      <c r="C212" s="141" t="s">
        <v>496</v>
      </c>
      <c r="D212" s="141" t="s">
        <v>128</v>
      </c>
      <c r="E212" s="142" t="s">
        <v>497</v>
      </c>
      <c r="F212" s="143" t="s">
        <v>498</v>
      </c>
      <c r="G212" s="144" t="s">
        <v>446</v>
      </c>
      <c r="H212" s="145">
        <v>1</v>
      </c>
      <c r="I212" s="146"/>
      <c r="J212" s="147">
        <f t="shared" si="10"/>
        <v>0</v>
      </c>
      <c r="K212" s="143" t="s">
        <v>132</v>
      </c>
      <c r="L212" s="30"/>
      <c r="M212" s="148" t="s">
        <v>1</v>
      </c>
      <c r="N212" s="149" t="s">
        <v>42</v>
      </c>
      <c r="O212" s="55"/>
      <c r="P212" s="150">
        <f t="shared" si="11"/>
        <v>0</v>
      </c>
      <c r="Q212" s="150">
        <v>0</v>
      </c>
      <c r="R212" s="150">
        <f t="shared" si="12"/>
        <v>0</v>
      </c>
      <c r="S212" s="150">
        <v>0</v>
      </c>
      <c r="T212" s="151">
        <f t="shared" si="13"/>
        <v>0</v>
      </c>
      <c r="U212" s="29"/>
      <c r="V212" s="29"/>
      <c r="W212" s="29"/>
      <c r="X212" s="29"/>
      <c r="Y212" s="29"/>
      <c r="Z212" s="29"/>
      <c r="AA212" s="29"/>
      <c r="AB212" s="29"/>
      <c r="AC212" s="29"/>
      <c r="AD212" s="29"/>
      <c r="AE212" s="29"/>
      <c r="AR212" s="152" t="s">
        <v>133</v>
      </c>
      <c r="AT212" s="152" t="s">
        <v>128</v>
      </c>
      <c r="AU212" s="152" t="s">
        <v>87</v>
      </c>
      <c r="AY212" s="14" t="s">
        <v>125</v>
      </c>
      <c r="BE212" s="153">
        <f t="shared" si="14"/>
        <v>0</v>
      </c>
      <c r="BF212" s="153">
        <f t="shared" si="15"/>
        <v>0</v>
      </c>
      <c r="BG212" s="153">
        <f t="shared" si="16"/>
        <v>0</v>
      </c>
      <c r="BH212" s="153">
        <f t="shared" si="17"/>
        <v>0</v>
      </c>
      <c r="BI212" s="153">
        <f t="shared" si="18"/>
        <v>0</v>
      </c>
      <c r="BJ212" s="14" t="s">
        <v>85</v>
      </c>
      <c r="BK212" s="153">
        <f t="shared" si="19"/>
        <v>0</v>
      </c>
      <c r="BL212" s="14" t="s">
        <v>133</v>
      </c>
      <c r="BM212" s="152" t="s">
        <v>499</v>
      </c>
    </row>
    <row r="213" spans="1:65" s="2" customFormat="1" ht="156.75" customHeight="1">
      <c r="A213" s="29"/>
      <c r="B213" s="140"/>
      <c r="C213" s="141" t="s">
        <v>500</v>
      </c>
      <c r="D213" s="141" t="s">
        <v>128</v>
      </c>
      <c r="E213" s="142" t="s">
        <v>501</v>
      </c>
      <c r="F213" s="143" t="s">
        <v>502</v>
      </c>
      <c r="G213" s="144" t="s">
        <v>446</v>
      </c>
      <c r="H213" s="145">
        <v>1</v>
      </c>
      <c r="I213" s="146"/>
      <c r="J213" s="147">
        <f t="shared" si="10"/>
        <v>0</v>
      </c>
      <c r="K213" s="143" t="s">
        <v>132</v>
      </c>
      <c r="L213" s="30"/>
      <c r="M213" s="148" t="s">
        <v>1</v>
      </c>
      <c r="N213" s="149" t="s">
        <v>42</v>
      </c>
      <c r="O213" s="55"/>
      <c r="P213" s="150">
        <f t="shared" si="11"/>
        <v>0</v>
      </c>
      <c r="Q213" s="150">
        <v>0</v>
      </c>
      <c r="R213" s="150">
        <f t="shared" si="12"/>
        <v>0</v>
      </c>
      <c r="S213" s="150">
        <v>0</v>
      </c>
      <c r="T213" s="151">
        <f t="shared" si="13"/>
        <v>0</v>
      </c>
      <c r="U213" s="29"/>
      <c r="V213" s="29"/>
      <c r="W213" s="29"/>
      <c r="X213" s="29"/>
      <c r="Y213" s="29"/>
      <c r="Z213" s="29"/>
      <c r="AA213" s="29"/>
      <c r="AB213" s="29"/>
      <c r="AC213" s="29"/>
      <c r="AD213" s="29"/>
      <c r="AE213" s="29"/>
      <c r="AR213" s="152" t="s">
        <v>133</v>
      </c>
      <c r="AT213" s="152" t="s">
        <v>128</v>
      </c>
      <c r="AU213" s="152" t="s">
        <v>87</v>
      </c>
      <c r="AY213" s="14" t="s">
        <v>125</v>
      </c>
      <c r="BE213" s="153">
        <f t="shared" si="14"/>
        <v>0</v>
      </c>
      <c r="BF213" s="153">
        <f t="shared" si="15"/>
        <v>0</v>
      </c>
      <c r="BG213" s="153">
        <f t="shared" si="16"/>
        <v>0</v>
      </c>
      <c r="BH213" s="153">
        <f t="shared" si="17"/>
        <v>0</v>
      </c>
      <c r="BI213" s="153">
        <f t="shared" si="18"/>
        <v>0</v>
      </c>
      <c r="BJ213" s="14" t="s">
        <v>85</v>
      </c>
      <c r="BK213" s="153">
        <f t="shared" si="19"/>
        <v>0</v>
      </c>
      <c r="BL213" s="14" t="s">
        <v>133</v>
      </c>
      <c r="BM213" s="152" t="s">
        <v>503</v>
      </c>
    </row>
    <row r="214" spans="1:65" s="2" customFormat="1" ht="156.75" customHeight="1">
      <c r="A214" s="29"/>
      <c r="B214" s="140"/>
      <c r="C214" s="141" t="s">
        <v>504</v>
      </c>
      <c r="D214" s="141" t="s">
        <v>128</v>
      </c>
      <c r="E214" s="142" t="s">
        <v>505</v>
      </c>
      <c r="F214" s="143" t="s">
        <v>506</v>
      </c>
      <c r="G214" s="144" t="s">
        <v>446</v>
      </c>
      <c r="H214" s="145">
        <v>1</v>
      </c>
      <c r="I214" s="146"/>
      <c r="J214" s="147">
        <f t="shared" si="10"/>
        <v>0</v>
      </c>
      <c r="K214" s="143" t="s">
        <v>132</v>
      </c>
      <c r="L214" s="30"/>
      <c r="M214" s="148" t="s">
        <v>1</v>
      </c>
      <c r="N214" s="149" t="s">
        <v>42</v>
      </c>
      <c r="O214" s="55"/>
      <c r="P214" s="150">
        <f t="shared" si="11"/>
        <v>0</v>
      </c>
      <c r="Q214" s="150">
        <v>0</v>
      </c>
      <c r="R214" s="150">
        <f t="shared" si="12"/>
        <v>0</v>
      </c>
      <c r="S214" s="150">
        <v>0</v>
      </c>
      <c r="T214" s="151">
        <f t="shared" si="13"/>
        <v>0</v>
      </c>
      <c r="U214" s="29"/>
      <c r="V214" s="29"/>
      <c r="W214" s="29"/>
      <c r="X214" s="29"/>
      <c r="Y214" s="29"/>
      <c r="Z214" s="29"/>
      <c r="AA214" s="29"/>
      <c r="AB214" s="29"/>
      <c r="AC214" s="29"/>
      <c r="AD214" s="29"/>
      <c r="AE214" s="29"/>
      <c r="AR214" s="152" t="s">
        <v>133</v>
      </c>
      <c r="AT214" s="152" t="s">
        <v>128</v>
      </c>
      <c r="AU214" s="152" t="s">
        <v>87</v>
      </c>
      <c r="AY214" s="14" t="s">
        <v>125</v>
      </c>
      <c r="BE214" s="153">
        <f t="shared" si="14"/>
        <v>0</v>
      </c>
      <c r="BF214" s="153">
        <f t="shared" si="15"/>
        <v>0</v>
      </c>
      <c r="BG214" s="153">
        <f t="shared" si="16"/>
        <v>0</v>
      </c>
      <c r="BH214" s="153">
        <f t="shared" si="17"/>
        <v>0</v>
      </c>
      <c r="BI214" s="153">
        <f t="shared" si="18"/>
        <v>0</v>
      </c>
      <c r="BJ214" s="14" t="s">
        <v>85</v>
      </c>
      <c r="BK214" s="153">
        <f t="shared" si="19"/>
        <v>0</v>
      </c>
      <c r="BL214" s="14" t="s">
        <v>133</v>
      </c>
      <c r="BM214" s="152" t="s">
        <v>507</v>
      </c>
    </row>
    <row r="215" spans="1:65" s="2" customFormat="1" ht="168" customHeight="1">
      <c r="A215" s="29"/>
      <c r="B215" s="140"/>
      <c r="C215" s="141" t="s">
        <v>508</v>
      </c>
      <c r="D215" s="141" t="s">
        <v>128</v>
      </c>
      <c r="E215" s="142" t="s">
        <v>509</v>
      </c>
      <c r="F215" s="143" t="s">
        <v>510</v>
      </c>
      <c r="G215" s="144" t="s">
        <v>446</v>
      </c>
      <c r="H215" s="145">
        <v>1</v>
      </c>
      <c r="I215" s="146"/>
      <c r="J215" s="147">
        <f t="shared" si="10"/>
        <v>0</v>
      </c>
      <c r="K215" s="143" t="s">
        <v>132</v>
      </c>
      <c r="L215" s="30"/>
      <c r="M215" s="148" t="s">
        <v>1</v>
      </c>
      <c r="N215" s="149" t="s">
        <v>42</v>
      </c>
      <c r="O215" s="55"/>
      <c r="P215" s="150">
        <f t="shared" si="11"/>
        <v>0</v>
      </c>
      <c r="Q215" s="150">
        <v>0</v>
      </c>
      <c r="R215" s="150">
        <f t="shared" si="12"/>
        <v>0</v>
      </c>
      <c r="S215" s="150">
        <v>0</v>
      </c>
      <c r="T215" s="151">
        <f t="shared" si="13"/>
        <v>0</v>
      </c>
      <c r="U215" s="29"/>
      <c r="V215" s="29"/>
      <c r="W215" s="29"/>
      <c r="X215" s="29"/>
      <c r="Y215" s="29"/>
      <c r="Z215" s="29"/>
      <c r="AA215" s="29"/>
      <c r="AB215" s="29"/>
      <c r="AC215" s="29"/>
      <c r="AD215" s="29"/>
      <c r="AE215" s="29"/>
      <c r="AR215" s="152" t="s">
        <v>133</v>
      </c>
      <c r="AT215" s="152" t="s">
        <v>128</v>
      </c>
      <c r="AU215" s="152" t="s">
        <v>87</v>
      </c>
      <c r="AY215" s="14" t="s">
        <v>125</v>
      </c>
      <c r="BE215" s="153">
        <f t="shared" si="14"/>
        <v>0</v>
      </c>
      <c r="BF215" s="153">
        <f t="shared" si="15"/>
        <v>0</v>
      </c>
      <c r="BG215" s="153">
        <f t="shared" si="16"/>
        <v>0</v>
      </c>
      <c r="BH215" s="153">
        <f t="shared" si="17"/>
        <v>0</v>
      </c>
      <c r="BI215" s="153">
        <f t="shared" si="18"/>
        <v>0</v>
      </c>
      <c r="BJ215" s="14" t="s">
        <v>85</v>
      </c>
      <c r="BK215" s="153">
        <f t="shared" si="19"/>
        <v>0</v>
      </c>
      <c r="BL215" s="14" t="s">
        <v>133</v>
      </c>
      <c r="BM215" s="152" t="s">
        <v>511</v>
      </c>
    </row>
    <row r="216" spans="1:65" s="2" customFormat="1" ht="168" customHeight="1">
      <c r="A216" s="29"/>
      <c r="B216" s="140"/>
      <c r="C216" s="141" t="s">
        <v>512</v>
      </c>
      <c r="D216" s="141" t="s">
        <v>128</v>
      </c>
      <c r="E216" s="142" t="s">
        <v>513</v>
      </c>
      <c r="F216" s="143" t="s">
        <v>514</v>
      </c>
      <c r="G216" s="144" t="s">
        <v>446</v>
      </c>
      <c r="H216" s="145">
        <v>1</v>
      </c>
      <c r="I216" s="146"/>
      <c r="J216" s="147">
        <f t="shared" si="10"/>
        <v>0</v>
      </c>
      <c r="K216" s="143" t="s">
        <v>132</v>
      </c>
      <c r="L216" s="30"/>
      <c r="M216" s="148" t="s">
        <v>1</v>
      </c>
      <c r="N216" s="149" t="s">
        <v>42</v>
      </c>
      <c r="O216" s="55"/>
      <c r="P216" s="150">
        <f t="shared" si="11"/>
        <v>0</v>
      </c>
      <c r="Q216" s="150">
        <v>0</v>
      </c>
      <c r="R216" s="150">
        <f t="shared" si="12"/>
        <v>0</v>
      </c>
      <c r="S216" s="150">
        <v>0</v>
      </c>
      <c r="T216" s="151">
        <f t="shared" si="13"/>
        <v>0</v>
      </c>
      <c r="U216" s="29"/>
      <c r="V216" s="29"/>
      <c r="W216" s="29"/>
      <c r="X216" s="29"/>
      <c r="Y216" s="29"/>
      <c r="Z216" s="29"/>
      <c r="AA216" s="29"/>
      <c r="AB216" s="29"/>
      <c r="AC216" s="29"/>
      <c r="AD216" s="29"/>
      <c r="AE216" s="29"/>
      <c r="AR216" s="152" t="s">
        <v>133</v>
      </c>
      <c r="AT216" s="152" t="s">
        <v>128</v>
      </c>
      <c r="AU216" s="152" t="s">
        <v>87</v>
      </c>
      <c r="AY216" s="14" t="s">
        <v>125</v>
      </c>
      <c r="BE216" s="153">
        <f t="shared" si="14"/>
        <v>0</v>
      </c>
      <c r="BF216" s="153">
        <f t="shared" si="15"/>
        <v>0</v>
      </c>
      <c r="BG216" s="153">
        <f t="shared" si="16"/>
        <v>0</v>
      </c>
      <c r="BH216" s="153">
        <f t="shared" si="17"/>
        <v>0</v>
      </c>
      <c r="BI216" s="153">
        <f t="shared" si="18"/>
        <v>0</v>
      </c>
      <c r="BJ216" s="14" t="s">
        <v>85</v>
      </c>
      <c r="BK216" s="153">
        <f t="shared" si="19"/>
        <v>0</v>
      </c>
      <c r="BL216" s="14" t="s">
        <v>133</v>
      </c>
      <c r="BM216" s="152" t="s">
        <v>515</v>
      </c>
    </row>
    <row r="217" spans="1:65" s="2" customFormat="1" ht="168" customHeight="1">
      <c r="A217" s="29"/>
      <c r="B217" s="140"/>
      <c r="C217" s="141" t="s">
        <v>516</v>
      </c>
      <c r="D217" s="141" t="s">
        <v>128</v>
      </c>
      <c r="E217" s="142" t="s">
        <v>517</v>
      </c>
      <c r="F217" s="143" t="s">
        <v>518</v>
      </c>
      <c r="G217" s="144" t="s">
        <v>446</v>
      </c>
      <c r="H217" s="145">
        <v>1</v>
      </c>
      <c r="I217" s="146"/>
      <c r="J217" s="147">
        <f t="shared" si="10"/>
        <v>0</v>
      </c>
      <c r="K217" s="143" t="s">
        <v>132</v>
      </c>
      <c r="L217" s="30"/>
      <c r="M217" s="148" t="s">
        <v>1</v>
      </c>
      <c r="N217" s="149" t="s">
        <v>42</v>
      </c>
      <c r="O217" s="55"/>
      <c r="P217" s="150">
        <f t="shared" si="11"/>
        <v>0</v>
      </c>
      <c r="Q217" s="150">
        <v>0</v>
      </c>
      <c r="R217" s="150">
        <f t="shared" si="12"/>
        <v>0</v>
      </c>
      <c r="S217" s="150">
        <v>0</v>
      </c>
      <c r="T217" s="151">
        <f t="shared" si="13"/>
        <v>0</v>
      </c>
      <c r="U217" s="29"/>
      <c r="V217" s="29"/>
      <c r="W217" s="29"/>
      <c r="X217" s="29"/>
      <c r="Y217" s="29"/>
      <c r="Z217" s="29"/>
      <c r="AA217" s="29"/>
      <c r="AB217" s="29"/>
      <c r="AC217" s="29"/>
      <c r="AD217" s="29"/>
      <c r="AE217" s="29"/>
      <c r="AR217" s="152" t="s">
        <v>133</v>
      </c>
      <c r="AT217" s="152" t="s">
        <v>128</v>
      </c>
      <c r="AU217" s="152" t="s">
        <v>87</v>
      </c>
      <c r="AY217" s="14" t="s">
        <v>125</v>
      </c>
      <c r="BE217" s="153">
        <f t="shared" si="14"/>
        <v>0</v>
      </c>
      <c r="BF217" s="153">
        <f t="shared" si="15"/>
        <v>0</v>
      </c>
      <c r="BG217" s="153">
        <f t="shared" si="16"/>
        <v>0</v>
      </c>
      <c r="BH217" s="153">
        <f t="shared" si="17"/>
        <v>0</v>
      </c>
      <c r="BI217" s="153">
        <f t="shared" si="18"/>
        <v>0</v>
      </c>
      <c r="BJ217" s="14" t="s">
        <v>85</v>
      </c>
      <c r="BK217" s="153">
        <f t="shared" si="19"/>
        <v>0</v>
      </c>
      <c r="BL217" s="14" t="s">
        <v>133</v>
      </c>
      <c r="BM217" s="152" t="s">
        <v>519</v>
      </c>
    </row>
    <row r="218" spans="1:65" s="2" customFormat="1" ht="180.75" customHeight="1">
      <c r="A218" s="29"/>
      <c r="B218" s="140"/>
      <c r="C218" s="141" t="s">
        <v>520</v>
      </c>
      <c r="D218" s="141" t="s">
        <v>128</v>
      </c>
      <c r="E218" s="142" t="s">
        <v>521</v>
      </c>
      <c r="F218" s="143" t="s">
        <v>522</v>
      </c>
      <c r="G218" s="144" t="s">
        <v>446</v>
      </c>
      <c r="H218" s="145">
        <v>1</v>
      </c>
      <c r="I218" s="146"/>
      <c r="J218" s="147">
        <f t="shared" si="10"/>
        <v>0</v>
      </c>
      <c r="K218" s="143" t="s">
        <v>132</v>
      </c>
      <c r="L218" s="30"/>
      <c r="M218" s="148" t="s">
        <v>1</v>
      </c>
      <c r="N218" s="149" t="s">
        <v>42</v>
      </c>
      <c r="O218" s="55"/>
      <c r="P218" s="150">
        <f t="shared" si="11"/>
        <v>0</v>
      </c>
      <c r="Q218" s="150">
        <v>0</v>
      </c>
      <c r="R218" s="150">
        <f t="shared" si="12"/>
        <v>0</v>
      </c>
      <c r="S218" s="150">
        <v>0</v>
      </c>
      <c r="T218" s="151">
        <f t="shared" si="13"/>
        <v>0</v>
      </c>
      <c r="U218" s="29"/>
      <c r="V218" s="29"/>
      <c r="W218" s="29"/>
      <c r="X218" s="29"/>
      <c r="Y218" s="29"/>
      <c r="Z218" s="29"/>
      <c r="AA218" s="29"/>
      <c r="AB218" s="29"/>
      <c r="AC218" s="29"/>
      <c r="AD218" s="29"/>
      <c r="AE218" s="29"/>
      <c r="AR218" s="152" t="s">
        <v>133</v>
      </c>
      <c r="AT218" s="152" t="s">
        <v>128</v>
      </c>
      <c r="AU218" s="152" t="s">
        <v>87</v>
      </c>
      <c r="AY218" s="14" t="s">
        <v>125</v>
      </c>
      <c r="BE218" s="153">
        <f t="shared" si="14"/>
        <v>0</v>
      </c>
      <c r="BF218" s="153">
        <f t="shared" si="15"/>
        <v>0</v>
      </c>
      <c r="BG218" s="153">
        <f t="shared" si="16"/>
        <v>0</v>
      </c>
      <c r="BH218" s="153">
        <f t="shared" si="17"/>
        <v>0</v>
      </c>
      <c r="BI218" s="153">
        <f t="shared" si="18"/>
        <v>0</v>
      </c>
      <c r="BJ218" s="14" t="s">
        <v>85</v>
      </c>
      <c r="BK218" s="153">
        <f t="shared" si="19"/>
        <v>0</v>
      </c>
      <c r="BL218" s="14" t="s">
        <v>133</v>
      </c>
      <c r="BM218" s="152" t="s">
        <v>523</v>
      </c>
    </row>
    <row r="219" spans="1:65" s="2" customFormat="1" ht="180.75" customHeight="1">
      <c r="A219" s="29"/>
      <c r="B219" s="140"/>
      <c r="C219" s="141" t="s">
        <v>524</v>
      </c>
      <c r="D219" s="141" t="s">
        <v>128</v>
      </c>
      <c r="E219" s="142" t="s">
        <v>525</v>
      </c>
      <c r="F219" s="143" t="s">
        <v>526</v>
      </c>
      <c r="G219" s="144" t="s">
        <v>446</v>
      </c>
      <c r="H219" s="145">
        <v>1</v>
      </c>
      <c r="I219" s="146"/>
      <c r="J219" s="147">
        <f t="shared" si="10"/>
        <v>0</v>
      </c>
      <c r="K219" s="143" t="s">
        <v>132</v>
      </c>
      <c r="L219" s="30"/>
      <c r="M219" s="148" t="s">
        <v>1</v>
      </c>
      <c r="N219" s="149" t="s">
        <v>42</v>
      </c>
      <c r="O219" s="55"/>
      <c r="P219" s="150">
        <f t="shared" si="11"/>
        <v>0</v>
      </c>
      <c r="Q219" s="150">
        <v>0</v>
      </c>
      <c r="R219" s="150">
        <f t="shared" si="12"/>
        <v>0</v>
      </c>
      <c r="S219" s="150">
        <v>0</v>
      </c>
      <c r="T219" s="151">
        <f t="shared" si="13"/>
        <v>0</v>
      </c>
      <c r="U219" s="29"/>
      <c r="V219" s="29"/>
      <c r="W219" s="29"/>
      <c r="X219" s="29"/>
      <c r="Y219" s="29"/>
      <c r="Z219" s="29"/>
      <c r="AA219" s="29"/>
      <c r="AB219" s="29"/>
      <c r="AC219" s="29"/>
      <c r="AD219" s="29"/>
      <c r="AE219" s="29"/>
      <c r="AR219" s="152" t="s">
        <v>133</v>
      </c>
      <c r="AT219" s="152" t="s">
        <v>128</v>
      </c>
      <c r="AU219" s="152" t="s">
        <v>87</v>
      </c>
      <c r="AY219" s="14" t="s">
        <v>125</v>
      </c>
      <c r="BE219" s="153">
        <f t="shared" si="14"/>
        <v>0</v>
      </c>
      <c r="BF219" s="153">
        <f t="shared" si="15"/>
        <v>0</v>
      </c>
      <c r="BG219" s="153">
        <f t="shared" si="16"/>
        <v>0</v>
      </c>
      <c r="BH219" s="153">
        <f t="shared" si="17"/>
        <v>0</v>
      </c>
      <c r="BI219" s="153">
        <f t="shared" si="18"/>
        <v>0</v>
      </c>
      <c r="BJ219" s="14" t="s">
        <v>85</v>
      </c>
      <c r="BK219" s="153">
        <f t="shared" si="19"/>
        <v>0</v>
      </c>
      <c r="BL219" s="14" t="s">
        <v>133</v>
      </c>
      <c r="BM219" s="152" t="s">
        <v>527</v>
      </c>
    </row>
    <row r="220" spans="1:65" s="2" customFormat="1" ht="168" customHeight="1">
      <c r="A220" s="29"/>
      <c r="B220" s="140"/>
      <c r="C220" s="141" t="s">
        <v>528</v>
      </c>
      <c r="D220" s="141" t="s">
        <v>128</v>
      </c>
      <c r="E220" s="142" t="s">
        <v>529</v>
      </c>
      <c r="F220" s="143" t="s">
        <v>530</v>
      </c>
      <c r="G220" s="144" t="s">
        <v>446</v>
      </c>
      <c r="H220" s="145">
        <v>1</v>
      </c>
      <c r="I220" s="146"/>
      <c r="J220" s="147">
        <f t="shared" si="10"/>
        <v>0</v>
      </c>
      <c r="K220" s="143" t="s">
        <v>132</v>
      </c>
      <c r="L220" s="30"/>
      <c r="M220" s="148" t="s">
        <v>1</v>
      </c>
      <c r="N220" s="149" t="s">
        <v>42</v>
      </c>
      <c r="O220" s="55"/>
      <c r="P220" s="150">
        <f t="shared" si="11"/>
        <v>0</v>
      </c>
      <c r="Q220" s="150">
        <v>0</v>
      </c>
      <c r="R220" s="150">
        <f t="shared" si="12"/>
        <v>0</v>
      </c>
      <c r="S220" s="150">
        <v>0</v>
      </c>
      <c r="T220" s="151">
        <f t="shared" si="13"/>
        <v>0</v>
      </c>
      <c r="U220" s="29"/>
      <c r="V220" s="29"/>
      <c r="W220" s="29"/>
      <c r="X220" s="29"/>
      <c r="Y220" s="29"/>
      <c r="Z220" s="29"/>
      <c r="AA220" s="29"/>
      <c r="AB220" s="29"/>
      <c r="AC220" s="29"/>
      <c r="AD220" s="29"/>
      <c r="AE220" s="29"/>
      <c r="AR220" s="152" t="s">
        <v>133</v>
      </c>
      <c r="AT220" s="152" t="s">
        <v>128</v>
      </c>
      <c r="AU220" s="152" t="s">
        <v>87</v>
      </c>
      <c r="AY220" s="14" t="s">
        <v>125</v>
      </c>
      <c r="BE220" s="153">
        <f t="shared" si="14"/>
        <v>0</v>
      </c>
      <c r="BF220" s="153">
        <f t="shared" si="15"/>
        <v>0</v>
      </c>
      <c r="BG220" s="153">
        <f t="shared" si="16"/>
        <v>0</v>
      </c>
      <c r="BH220" s="153">
        <f t="shared" si="17"/>
        <v>0</v>
      </c>
      <c r="BI220" s="153">
        <f t="shared" si="18"/>
        <v>0</v>
      </c>
      <c r="BJ220" s="14" t="s">
        <v>85</v>
      </c>
      <c r="BK220" s="153">
        <f t="shared" si="19"/>
        <v>0</v>
      </c>
      <c r="BL220" s="14" t="s">
        <v>133</v>
      </c>
      <c r="BM220" s="152" t="s">
        <v>531</v>
      </c>
    </row>
    <row r="221" spans="1:65" s="2" customFormat="1" ht="168" customHeight="1">
      <c r="A221" s="29"/>
      <c r="B221" s="140"/>
      <c r="C221" s="141" t="s">
        <v>532</v>
      </c>
      <c r="D221" s="141" t="s">
        <v>128</v>
      </c>
      <c r="E221" s="142" t="s">
        <v>533</v>
      </c>
      <c r="F221" s="143" t="s">
        <v>534</v>
      </c>
      <c r="G221" s="144" t="s">
        <v>446</v>
      </c>
      <c r="H221" s="145">
        <v>1</v>
      </c>
      <c r="I221" s="146"/>
      <c r="J221" s="147">
        <f t="shared" si="10"/>
        <v>0</v>
      </c>
      <c r="K221" s="143" t="s">
        <v>132</v>
      </c>
      <c r="L221" s="30"/>
      <c r="M221" s="148" t="s">
        <v>1</v>
      </c>
      <c r="N221" s="149" t="s">
        <v>42</v>
      </c>
      <c r="O221" s="55"/>
      <c r="P221" s="150">
        <f t="shared" si="11"/>
        <v>0</v>
      </c>
      <c r="Q221" s="150">
        <v>0</v>
      </c>
      <c r="R221" s="150">
        <f t="shared" si="12"/>
        <v>0</v>
      </c>
      <c r="S221" s="150">
        <v>0</v>
      </c>
      <c r="T221" s="151">
        <f t="shared" si="13"/>
        <v>0</v>
      </c>
      <c r="U221" s="29"/>
      <c r="V221" s="29"/>
      <c r="W221" s="29"/>
      <c r="X221" s="29"/>
      <c r="Y221" s="29"/>
      <c r="Z221" s="29"/>
      <c r="AA221" s="29"/>
      <c r="AB221" s="29"/>
      <c r="AC221" s="29"/>
      <c r="AD221" s="29"/>
      <c r="AE221" s="29"/>
      <c r="AR221" s="152" t="s">
        <v>133</v>
      </c>
      <c r="AT221" s="152" t="s">
        <v>128</v>
      </c>
      <c r="AU221" s="152" t="s">
        <v>87</v>
      </c>
      <c r="AY221" s="14" t="s">
        <v>125</v>
      </c>
      <c r="BE221" s="153">
        <f t="shared" si="14"/>
        <v>0</v>
      </c>
      <c r="BF221" s="153">
        <f t="shared" si="15"/>
        <v>0</v>
      </c>
      <c r="BG221" s="153">
        <f t="shared" si="16"/>
        <v>0</v>
      </c>
      <c r="BH221" s="153">
        <f t="shared" si="17"/>
        <v>0</v>
      </c>
      <c r="BI221" s="153">
        <f t="shared" si="18"/>
        <v>0</v>
      </c>
      <c r="BJ221" s="14" t="s">
        <v>85</v>
      </c>
      <c r="BK221" s="153">
        <f t="shared" si="19"/>
        <v>0</v>
      </c>
      <c r="BL221" s="14" t="s">
        <v>133</v>
      </c>
      <c r="BM221" s="152" t="s">
        <v>535</v>
      </c>
    </row>
    <row r="222" spans="1:65" s="2" customFormat="1" ht="168" customHeight="1">
      <c r="A222" s="29"/>
      <c r="B222" s="140"/>
      <c r="C222" s="141" t="s">
        <v>536</v>
      </c>
      <c r="D222" s="141" t="s">
        <v>128</v>
      </c>
      <c r="E222" s="142" t="s">
        <v>537</v>
      </c>
      <c r="F222" s="143" t="s">
        <v>538</v>
      </c>
      <c r="G222" s="144" t="s">
        <v>446</v>
      </c>
      <c r="H222" s="145">
        <v>1</v>
      </c>
      <c r="I222" s="146"/>
      <c r="J222" s="147">
        <f t="shared" si="10"/>
        <v>0</v>
      </c>
      <c r="K222" s="143" t="s">
        <v>132</v>
      </c>
      <c r="L222" s="30"/>
      <c r="M222" s="148" t="s">
        <v>1</v>
      </c>
      <c r="N222" s="149" t="s">
        <v>42</v>
      </c>
      <c r="O222" s="55"/>
      <c r="P222" s="150">
        <f t="shared" si="11"/>
        <v>0</v>
      </c>
      <c r="Q222" s="150">
        <v>0</v>
      </c>
      <c r="R222" s="150">
        <f t="shared" si="12"/>
        <v>0</v>
      </c>
      <c r="S222" s="150">
        <v>0</v>
      </c>
      <c r="T222" s="151">
        <f t="shared" si="13"/>
        <v>0</v>
      </c>
      <c r="U222" s="29"/>
      <c r="V222" s="29"/>
      <c r="W222" s="29"/>
      <c r="X222" s="29"/>
      <c r="Y222" s="29"/>
      <c r="Z222" s="29"/>
      <c r="AA222" s="29"/>
      <c r="AB222" s="29"/>
      <c r="AC222" s="29"/>
      <c r="AD222" s="29"/>
      <c r="AE222" s="29"/>
      <c r="AR222" s="152" t="s">
        <v>133</v>
      </c>
      <c r="AT222" s="152" t="s">
        <v>128</v>
      </c>
      <c r="AU222" s="152" t="s">
        <v>87</v>
      </c>
      <c r="AY222" s="14" t="s">
        <v>125</v>
      </c>
      <c r="BE222" s="153">
        <f t="shared" si="14"/>
        <v>0</v>
      </c>
      <c r="BF222" s="153">
        <f t="shared" si="15"/>
        <v>0</v>
      </c>
      <c r="BG222" s="153">
        <f t="shared" si="16"/>
        <v>0</v>
      </c>
      <c r="BH222" s="153">
        <f t="shared" si="17"/>
        <v>0</v>
      </c>
      <c r="BI222" s="153">
        <f t="shared" si="18"/>
        <v>0</v>
      </c>
      <c r="BJ222" s="14" t="s">
        <v>85</v>
      </c>
      <c r="BK222" s="153">
        <f t="shared" si="19"/>
        <v>0</v>
      </c>
      <c r="BL222" s="14" t="s">
        <v>133</v>
      </c>
      <c r="BM222" s="152" t="s">
        <v>539</v>
      </c>
    </row>
    <row r="223" spans="1:65" s="2" customFormat="1" ht="168" customHeight="1">
      <c r="A223" s="29"/>
      <c r="B223" s="140"/>
      <c r="C223" s="141" t="s">
        <v>540</v>
      </c>
      <c r="D223" s="141" t="s">
        <v>128</v>
      </c>
      <c r="E223" s="142" t="s">
        <v>541</v>
      </c>
      <c r="F223" s="143" t="s">
        <v>542</v>
      </c>
      <c r="G223" s="144" t="s">
        <v>446</v>
      </c>
      <c r="H223" s="145">
        <v>1</v>
      </c>
      <c r="I223" s="146"/>
      <c r="J223" s="147">
        <f t="shared" si="10"/>
        <v>0</v>
      </c>
      <c r="K223" s="143" t="s">
        <v>132</v>
      </c>
      <c r="L223" s="30"/>
      <c r="M223" s="148" t="s">
        <v>1</v>
      </c>
      <c r="N223" s="149" t="s">
        <v>42</v>
      </c>
      <c r="O223" s="55"/>
      <c r="P223" s="150">
        <f t="shared" si="11"/>
        <v>0</v>
      </c>
      <c r="Q223" s="150">
        <v>0</v>
      </c>
      <c r="R223" s="150">
        <f t="shared" si="12"/>
        <v>0</v>
      </c>
      <c r="S223" s="150">
        <v>0</v>
      </c>
      <c r="T223" s="151">
        <f t="shared" si="13"/>
        <v>0</v>
      </c>
      <c r="U223" s="29"/>
      <c r="V223" s="29"/>
      <c r="W223" s="29"/>
      <c r="X223" s="29"/>
      <c r="Y223" s="29"/>
      <c r="Z223" s="29"/>
      <c r="AA223" s="29"/>
      <c r="AB223" s="29"/>
      <c r="AC223" s="29"/>
      <c r="AD223" s="29"/>
      <c r="AE223" s="29"/>
      <c r="AR223" s="152" t="s">
        <v>133</v>
      </c>
      <c r="AT223" s="152" t="s">
        <v>128</v>
      </c>
      <c r="AU223" s="152" t="s">
        <v>87</v>
      </c>
      <c r="AY223" s="14" t="s">
        <v>125</v>
      </c>
      <c r="BE223" s="153">
        <f t="shared" si="14"/>
        <v>0</v>
      </c>
      <c r="BF223" s="153">
        <f t="shared" si="15"/>
        <v>0</v>
      </c>
      <c r="BG223" s="153">
        <f t="shared" si="16"/>
        <v>0</v>
      </c>
      <c r="BH223" s="153">
        <f t="shared" si="17"/>
        <v>0</v>
      </c>
      <c r="BI223" s="153">
        <f t="shared" si="18"/>
        <v>0</v>
      </c>
      <c r="BJ223" s="14" t="s">
        <v>85</v>
      </c>
      <c r="BK223" s="153">
        <f t="shared" si="19"/>
        <v>0</v>
      </c>
      <c r="BL223" s="14" t="s">
        <v>133</v>
      </c>
      <c r="BM223" s="152" t="s">
        <v>543</v>
      </c>
    </row>
    <row r="224" spans="1:65" s="2" customFormat="1" ht="180.75" customHeight="1">
      <c r="A224" s="29"/>
      <c r="B224" s="140"/>
      <c r="C224" s="141" t="s">
        <v>544</v>
      </c>
      <c r="D224" s="141" t="s">
        <v>128</v>
      </c>
      <c r="E224" s="142" t="s">
        <v>545</v>
      </c>
      <c r="F224" s="143" t="s">
        <v>546</v>
      </c>
      <c r="G224" s="144" t="s">
        <v>446</v>
      </c>
      <c r="H224" s="145">
        <v>1</v>
      </c>
      <c r="I224" s="146"/>
      <c r="J224" s="147">
        <f t="shared" si="10"/>
        <v>0</v>
      </c>
      <c r="K224" s="143" t="s">
        <v>132</v>
      </c>
      <c r="L224" s="30"/>
      <c r="M224" s="148" t="s">
        <v>1</v>
      </c>
      <c r="N224" s="149" t="s">
        <v>42</v>
      </c>
      <c r="O224" s="55"/>
      <c r="P224" s="150">
        <f t="shared" si="11"/>
        <v>0</v>
      </c>
      <c r="Q224" s="150">
        <v>0</v>
      </c>
      <c r="R224" s="150">
        <f t="shared" si="12"/>
        <v>0</v>
      </c>
      <c r="S224" s="150">
        <v>0</v>
      </c>
      <c r="T224" s="151">
        <f t="shared" si="13"/>
        <v>0</v>
      </c>
      <c r="U224" s="29"/>
      <c r="V224" s="29"/>
      <c r="W224" s="29"/>
      <c r="X224" s="29"/>
      <c r="Y224" s="29"/>
      <c r="Z224" s="29"/>
      <c r="AA224" s="29"/>
      <c r="AB224" s="29"/>
      <c r="AC224" s="29"/>
      <c r="AD224" s="29"/>
      <c r="AE224" s="29"/>
      <c r="AR224" s="152" t="s">
        <v>133</v>
      </c>
      <c r="AT224" s="152" t="s">
        <v>128</v>
      </c>
      <c r="AU224" s="152" t="s">
        <v>87</v>
      </c>
      <c r="AY224" s="14" t="s">
        <v>125</v>
      </c>
      <c r="BE224" s="153">
        <f t="shared" si="14"/>
        <v>0</v>
      </c>
      <c r="BF224" s="153">
        <f t="shared" si="15"/>
        <v>0</v>
      </c>
      <c r="BG224" s="153">
        <f t="shared" si="16"/>
        <v>0</v>
      </c>
      <c r="BH224" s="153">
        <f t="shared" si="17"/>
        <v>0</v>
      </c>
      <c r="BI224" s="153">
        <f t="shared" si="18"/>
        <v>0</v>
      </c>
      <c r="BJ224" s="14" t="s">
        <v>85</v>
      </c>
      <c r="BK224" s="153">
        <f t="shared" si="19"/>
        <v>0</v>
      </c>
      <c r="BL224" s="14" t="s">
        <v>133</v>
      </c>
      <c r="BM224" s="152" t="s">
        <v>547</v>
      </c>
    </row>
    <row r="225" spans="1:65" s="2" customFormat="1" ht="180.75" customHeight="1">
      <c r="A225" s="29"/>
      <c r="B225" s="140"/>
      <c r="C225" s="141" t="s">
        <v>548</v>
      </c>
      <c r="D225" s="141" t="s">
        <v>128</v>
      </c>
      <c r="E225" s="142" t="s">
        <v>549</v>
      </c>
      <c r="F225" s="143" t="s">
        <v>550</v>
      </c>
      <c r="G225" s="144" t="s">
        <v>446</v>
      </c>
      <c r="H225" s="145">
        <v>1</v>
      </c>
      <c r="I225" s="146"/>
      <c r="J225" s="147">
        <f t="shared" si="10"/>
        <v>0</v>
      </c>
      <c r="K225" s="143" t="s">
        <v>132</v>
      </c>
      <c r="L225" s="30"/>
      <c r="M225" s="148" t="s">
        <v>1</v>
      </c>
      <c r="N225" s="149" t="s">
        <v>42</v>
      </c>
      <c r="O225" s="55"/>
      <c r="P225" s="150">
        <f t="shared" si="11"/>
        <v>0</v>
      </c>
      <c r="Q225" s="150">
        <v>0</v>
      </c>
      <c r="R225" s="150">
        <f t="shared" si="12"/>
        <v>0</v>
      </c>
      <c r="S225" s="150">
        <v>0</v>
      </c>
      <c r="T225" s="151">
        <f t="shared" si="13"/>
        <v>0</v>
      </c>
      <c r="U225" s="29"/>
      <c r="V225" s="29"/>
      <c r="W225" s="29"/>
      <c r="X225" s="29"/>
      <c r="Y225" s="29"/>
      <c r="Z225" s="29"/>
      <c r="AA225" s="29"/>
      <c r="AB225" s="29"/>
      <c r="AC225" s="29"/>
      <c r="AD225" s="29"/>
      <c r="AE225" s="29"/>
      <c r="AR225" s="152" t="s">
        <v>133</v>
      </c>
      <c r="AT225" s="152" t="s">
        <v>128</v>
      </c>
      <c r="AU225" s="152" t="s">
        <v>87</v>
      </c>
      <c r="AY225" s="14" t="s">
        <v>125</v>
      </c>
      <c r="BE225" s="153">
        <f t="shared" si="14"/>
        <v>0</v>
      </c>
      <c r="BF225" s="153">
        <f t="shared" si="15"/>
        <v>0</v>
      </c>
      <c r="BG225" s="153">
        <f t="shared" si="16"/>
        <v>0</v>
      </c>
      <c r="BH225" s="153">
        <f t="shared" si="17"/>
        <v>0</v>
      </c>
      <c r="BI225" s="153">
        <f t="shared" si="18"/>
        <v>0</v>
      </c>
      <c r="BJ225" s="14" t="s">
        <v>85</v>
      </c>
      <c r="BK225" s="153">
        <f t="shared" si="19"/>
        <v>0</v>
      </c>
      <c r="BL225" s="14" t="s">
        <v>133</v>
      </c>
      <c r="BM225" s="152" t="s">
        <v>551</v>
      </c>
    </row>
    <row r="226" spans="1:65" s="2" customFormat="1" ht="168" customHeight="1">
      <c r="A226" s="29"/>
      <c r="B226" s="140"/>
      <c r="C226" s="141" t="s">
        <v>552</v>
      </c>
      <c r="D226" s="141" t="s">
        <v>128</v>
      </c>
      <c r="E226" s="142" t="s">
        <v>553</v>
      </c>
      <c r="F226" s="143" t="s">
        <v>554</v>
      </c>
      <c r="G226" s="144" t="s">
        <v>446</v>
      </c>
      <c r="H226" s="145">
        <v>1</v>
      </c>
      <c r="I226" s="146"/>
      <c r="J226" s="147">
        <f t="shared" si="10"/>
        <v>0</v>
      </c>
      <c r="K226" s="143" t="s">
        <v>132</v>
      </c>
      <c r="L226" s="30"/>
      <c r="M226" s="148" t="s">
        <v>1</v>
      </c>
      <c r="N226" s="149" t="s">
        <v>42</v>
      </c>
      <c r="O226" s="55"/>
      <c r="P226" s="150">
        <f t="shared" si="11"/>
        <v>0</v>
      </c>
      <c r="Q226" s="150">
        <v>0</v>
      </c>
      <c r="R226" s="150">
        <f t="shared" si="12"/>
        <v>0</v>
      </c>
      <c r="S226" s="150">
        <v>0</v>
      </c>
      <c r="T226" s="151">
        <f t="shared" si="13"/>
        <v>0</v>
      </c>
      <c r="U226" s="29"/>
      <c r="V226" s="29"/>
      <c r="W226" s="29"/>
      <c r="X226" s="29"/>
      <c r="Y226" s="29"/>
      <c r="Z226" s="29"/>
      <c r="AA226" s="29"/>
      <c r="AB226" s="29"/>
      <c r="AC226" s="29"/>
      <c r="AD226" s="29"/>
      <c r="AE226" s="29"/>
      <c r="AR226" s="152" t="s">
        <v>133</v>
      </c>
      <c r="AT226" s="152" t="s">
        <v>128</v>
      </c>
      <c r="AU226" s="152" t="s">
        <v>87</v>
      </c>
      <c r="AY226" s="14" t="s">
        <v>125</v>
      </c>
      <c r="BE226" s="153">
        <f t="shared" si="14"/>
        <v>0</v>
      </c>
      <c r="BF226" s="153">
        <f t="shared" si="15"/>
        <v>0</v>
      </c>
      <c r="BG226" s="153">
        <f t="shared" si="16"/>
        <v>0</v>
      </c>
      <c r="BH226" s="153">
        <f t="shared" si="17"/>
        <v>0</v>
      </c>
      <c r="BI226" s="153">
        <f t="shared" si="18"/>
        <v>0</v>
      </c>
      <c r="BJ226" s="14" t="s">
        <v>85</v>
      </c>
      <c r="BK226" s="153">
        <f t="shared" si="19"/>
        <v>0</v>
      </c>
      <c r="BL226" s="14" t="s">
        <v>133</v>
      </c>
      <c r="BM226" s="152" t="s">
        <v>555</v>
      </c>
    </row>
    <row r="227" spans="1:65" s="2" customFormat="1" ht="156.75" customHeight="1">
      <c r="A227" s="29"/>
      <c r="B227" s="140"/>
      <c r="C227" s="141" t="s">
        <v>556</v>
      </c>
      <c r="D227" s="141" t="s">
        <v>128</v>
      </c>
      <c r="E227" s="142" t="s">
        <v>557</v>
      </c>
      <c r="F227" s="143" t="s">
        <v>558</v>
      </c>
      <c r="G227" s="144" t="s">
        <v>446</v>
      </c>
      <c r="H227" s="145">
        <v>1</v>
      </c>
      <c r="I227" s="146"/>
      <c r="J227" s="147">
        <f t="shared" si="10"/>
        <v>0</v>
      </c>
      <c r="K227" s="143" t="s">
        <v>132</v>
      </c>
      <c r="L227" s="30"/>
      <c r="M227" s="148" t="s">
        <v>1</v>
      </c>
      <c r="N227" s="149" t="s">
        <v>42</v>
      </c>
      <c r="O227" s="55"/>
      <c r="P227" s="150">
        <f t="shared" si="11"/>
        <v>0</v>
      </c>
      <c r="Q227" s="150">
        <v>0</v>
      </c>
      <c r="R227" s="150">
        <f t="shared" si="12"/>
        <v>0</v>
      </c>
      <c r="S227" s="150">
        <v>0</v>
      </c>
      <c r="T227" s="151">
        <f t="shared" si="13"/>
        <v>0</v>
      </c>
      <c r="U227" s="29"/>
      <c r="V227" s="29"/>
      <c r="W227" s="29"/>
      <c r="X227" s="29"/>
      <c r="Y227" s="29"/>
      <c r="Z227" s="29"/>
      <c r="AA227" s="29"/>
      <c r="AB227" s="29"/>
      <c r="AC227" s="29"/>
      <c r="AD227" s="29"/>
      <c r="AE227" s="29"/>
      <c r="AR227" s="152" t="s">
        <v>133</v>
      </c>
      <c r="AT227" s="152" t="s">
        <v>128</v>
      </c>
      <c r="AU227" s="152" t="s">
        <v>87</v>
      </c>
      <c r="AY227" s="14" t="s">
        <v>125</v>
      </c>
      <c r="BE227" s="153">
        <f t="shared" si="14"/>
        <v>0</v>
      </c>
      <c r="BF227" s="153">
        <f t="shared" si="15"/>
        <v>0</v>
      </c>
      <c r="BG227" s="153">
        <f t="shared" si="16"/>
        <v>0</v>
      </c>
      <c r="BH227" s="153">
        <f t="shared" si="17"/>
        <v>0</v>
      </c>
      <c r="BI227" s="153">
        <f t="shared" si="18"/>
        <v>0</v>
      </c>
      <c r="BJ227" s="14" t="s">
        <v>85</v>
      </c>
      <c r="BK227" s="153">
        <f t="shared" si="19"/>
        <v>0</v>
      </c>
      <c r="BL227" s="14" t="s">
        <v>133</v>
      </c>
      <c r="BM227" s="152" t="s">
        <v>559</v>
      </c>
    </row>
    <row r="228" spans="1:65" s="2" customFormat="1" ht="156.75" customHeight="1">
      <c r="A228" s="29"/>
      <c r="B228" s="140"/>
      <c r="C228" s="141" t="s">
        <v>560</v>
      </c>
      <c r="D228" s="141" t="s">
        <v>128</v>
      </c>
      <c r="E228" s="142" t="s">
        <v>561</v>
      </c>
      <c r="F228" s="143" t="s">
        <v>562</v>
      </c>
      <c r="G228" s="144" t="s">
        <v>446</v>
      </c>
      <c r="H228" s="145">
        <v>1</v>
      </c>
      <c r="I228" s="146"/>
      <c r="J228" s="147">
        <f t="shared" si="10"/>
        <v>0</v>
      </c>
      <c r="K228" s="143" t="s">
        <v>132</v>
      </c>
      <c r="L228" s="30"/>
      <c r="M228" s="148" t="s">
        <v>1</v>
      </c>
      <c r="N228" s="149" t="s">
        <v>42</v>
      </c>
      <c r="O228" s="55"/>
      <c r="P228" s="150">
        <f t="shared" si="11"/>
        <v>0</v>
      </c>
      <c r="Q228" s="150">
        <v>0</v>
      </c>
      <c r="R228" s="150">
        <f t="shared" si="12"/>
        <v>0</v>
      </c>
      <c r="S228" s="150">
        <v>0</v>
      </c>
      <c r="T228" s="151">
        <f t="shared" si="13"/>
        <v>0</v>
      </c>
      <c r="U228" s="29"/>
      <c r="V228" s="29"/>
      <c r="W228" s="29"/>
      <c r="X228" s="29"/>
      <c r="Y228" s="29"/>
      <c r="Z228" s="29"/>
      <c r="AA228" s="29"/>
      <c r="AB228" s="29"/>
      <c r="AC228" s="29"/>
      <c r="AD228" s="29"/>
      <c r="AE228" s="29"/>
      <c r="AR228" s="152" t="s">
        <v>133</v>
      </c>
      <c r="AT228" s="152" t="s">
        <v>128</v>
      </c>
      <c r="AU228" s="152" t="s">
        <v>87</v>
      </c>
      <c r="AY228" s="14" t="s">
        <v>125</v>
      </c>
      <c r="BE228" s="153">
        <f t="shared" si="14"/>
        <v>0</v>
      </c>
      <c r="BF228" s="153">
        <f t="shared" si="15"/>
        <v>0</v>
      </c>
      <c r="BG228" s="153">
        <f t="shared" si="16"/>
        <v>0</v>
      </c>
      <c r="BH228" s="153">
        <f t="shared" si="17"/>
        <v>0</v>
      </c>
      <c r="BI228" s="153">
        <f t="shared" si="18"/>
        <v>0</v>
      </c>
      <c r="BJ228" s="14" t="s">
        <v>85</v>
      </c>
      <c r="BK228" s="153">
        <f t="shared" si="19"/>
        <v>0</v>
      </c>
      <c r="BL228" s="14" t="s">
        <v>133</v>
      </c>
      <c r="BM228" s="152" t="s">
        <v>563</v>
      </c>
    </row>
    <row r="229" spans="1:65" s="2" customFormat="1" ht="156.75" customHeight="1">
      <c r="A229" s="29"/>
      <c r="B229" s="140"/>
      <c r="C229" s="141" t="s">
        <v>564</v>
      </c>
      <c r="D229" s="141" t="s">
        <v>128</v>
      </c>
      <c r="E229" s="142" t="s">
        <v>565</v>
      </c>
      <c r="F229" s="143" t="s">
        <v>566</v>
      </c>
      <c r="G229" s="144" t="s">
        <v>446</v>
      </c>
      <c r="H229" s="145">
        <v>1</v>
      </c>
      <c r="I229" s="146"/>
      <c r="J229" s="147">
        <f t="shared" si="10"/>
        <v>0</v>
      </c>
      <c r="K229" s="143" t="s">
        <v>132</v>
      </c>
      <c r="L229" s="30"/>
      <c r="M229" s="148" t="s">
        <v>1</v>
      </c>
      <c r="N229" s="149" t="s">
        <v>42</v>
      </c>
      <c r="O229" s="55"/>
      <c r="P229" s="150">
        <f t="shared" si="11"/>
        <v>0</v>
      </c>
      <c r="Q229" s="150">
        <v>0</v>
      </c>
      <c r="R229" s="150">
        <f t="shared" si="12"/>
        <v>0</v>
      </c>
      <c r="S229" s="150">
        <v>0</v>
      </c>
      <c r="T229" s="151">
        <f t="shared" si="13"/>
        <v>0</v>
      </c>
      <c r="U229" s="29"/>
      <c r="V229" s="29"/>
      <c r="W229" s="29"/>
      <c r="X229" s="29"/>
      <c r="Y229" s="29"/>
      <c r="Z229" s="29"/>
      <c r="AA229" s="29"/>
      <c r="AB229" s="29"/>
      <c r="AC229" s="29"/>
      <c r="AD229" s="29"/>
      <c r="AE229" s="29"/>
      <c r="AR229" s="152" t="s">
        <v>133</v>
      </c>
      <c r="AT229" s="152" t="s">
        <v>128</v>
      </c>
      <c r="AU229" s="152" t="s">
        <v>87</v>
      </c>
      <c r="AY229" s="14" t="s">
        <v>125</v>
      </c>
      <c r="BE229" s="153">
        <f t="shared" si="14"/>
        <v>0</v>
      </c>
      <c r="BF229" s="153">
        <f t="shared" si="15"/>
        <v>0</v>
      </c>
      <c r="BG229" s="153">
        <f t="shared" si="16"/>
        <v>0</v>
      </c>
      <c r="BH229" s="153">
        <f t="shared" si="17"/>
        <v>0</v>
      </c>
      <c r="BI229" s="153">
        <f t="shared" si="18"/>
        <v>0</v>
      </c>
      <c r="BJ229" s="14" t="s">
        <v>85</v>
      </c>
      <c r="BK229" s="153">
        <f t="shared" si="19"/>
        <v>0</v>
      </c>
      <c r="BL229" s="14" t="s">
        <v>133</v>
      </c>
      <c r="BM229" s="152" t="s">
        <v>567</v>
      </c>
    </row>
    <row r="230" spans="1:65" s="2" customFormat="1" ht="156.75" customHeight="1">
      <c r="A230" s="29"/>
      <c r="B230" s="140"/>
      <c r="C230" s="141" t="s">
        <v>568</v>
      </c>
      <c r="D230" s="141" t="s">
        <v>128</v>
      </c>
      <c r="E230" s="142" t="s">
        <v>569</v>
      </c>
      <c r="F230" s="143" t="s">
        <v>570</v>
      </c>
      <c r="G230" s="144" t="s">
        <v>446</v>
      </c>
      <c r="H230" s="145">
        <v>1</v>
      </c>
      <c r="I230" s="146"/>
      <c r="J230" s="147">
        <f t="shared" si="10"/>
        <v>0</v>
      </c>
      <c r="K230" s="143" t="s">
        <v>132</v>
      </c>
      <c r="L230" s="30"/>
      <c r="M230" s="148" t="s">
        <v>1</v>
      </c>
      <c r="N230" s="149" t="s">
        <v>42</v>
      </c>
      <c r="O230" s="55"/>
      <c r="P230" s="150">
        <f t="shared" si="11"/>
        <v>0</v>
      </c>
      <c r="Q230" s="150">
        <v>0</v>
      </c>
      <c r="R230" s="150">
        <f t="shared" si="12"/>
        <v>0</v>
      </c>
      <c r="S230" s="150">
        <v>0</v>
      </c>
      <c r="T230" s="151">
        <f t="shared" si="13"/>
        <v>0</v>
      </c>
      <c r="U230" s="29"/>
      <c r="V230" s="29"/>
      <c r="W230" s="29"/>
      <c r="X230" s="29"/>
      <c r="Y230" s="29"/>
      <c r="Z230" s="29"/>
      <c r="AA230" s="29"/>
      <c r="AB230" s="29"/>
      <c r="AC230" s="29"/>
      <c r="AD230" s="29"/>
      <c r="AE230" s="29"/>
      <c r="AR230" s="152" t="s">
        <v>133</v>
      </c>
      <c r="AT230" s="152" t="s">
        <v>128</v>
      </c>
      <c r="AU230" s="152" t="s">
        <v>87</v>
      </c>
      <c r="AY230" s="14" t="s">
        <v>125</v>
      </c>
      <c r="BE230" s="153">
        <f t="shared" si="14"/>
        <v>0</v>
      </c>
      <c r="BF230" s="153">
        <f t="shared" si="15"/>
        <v>0</v>
      </c>
      <c r="BG230" s="153">
        <f t="shared" si="16"/>
        <v>0</v>
      </c>
      <c r="BH230" s="153">
        <f t="shared" si="17"/>
        <v>0</v>
      </c>
      <c r="BI230" s="153">
        <f t="shared" si="18"/>
        <v>0</v>
      </c>
      <c r="BJ230" s="14" t="s">
        <v>85</v>
      </c>
      <c r="BK230" s="153">
        <f t="shared" si="19"/>
        <v>0</v>
      </c>
      <c r="BL230" s="14" t="s">
        <v>133</v>
      </c>
      <c r="BM230" s="152" t="s">
        <v>571</v>
      </c>
    </row>
    <row r="231" spans="1:65" s="2" customFormat="1" ht="156.75" customHeight="1">
      <c r="A231" s="29"/>
      <c r="B231" s="140"/>
      <c r="C231" s="141" t="s">
        <v>572</v>
      </c>
      <c r="D231" s="141" t="s">
        <v>128</v>
      </c>
      <c r="E231" s="142" t="s">
        <v>573</v>
      </c>
      <c r="F231" s="143" t="s">
        <v>574</v>
      </c>
      <c r="G231" s="144" t="s">
        <v>446</v>
      </c>
      <c r="H231" s="145">
        <v>1</v>
      </c>
      <c r="I231" s="146"/>
      <c r="J231" s="147">
        <f t="shared" si="10"/>
        <v>0</v>
      </c>
      <c r="K231" s="143" t="s">
        <v>132</v>
      </c>
      <c r="L231" s="30"/>
      <c r="M231" s="148" t="s">
        <v>1</v>
      </c>
      <c r="N231" s="149" t="s">
        <v>42</v>
      </c>
      <c r="O231" s="55"/>
      <c r="P231" s="150">
        <f t="shared" si="11"/>
        <v>0</v>
      </c>
      <c r="Q231" s="150">
        <v>0</v>
      </c>
      <c r="R231" s="150">
        <f t="shared" si="12"/>
        <v>0</v>
      </c>
      <c r="S231" s="150">
        <v>0</v>
      </c>
      <c r="T231" s="151">
        <f t="shared" si="13"/>
        <v>0</v>
      </c>
      <c r="U231" s="29"/>
      <c r="V231" s="29"/>
      <c r="W231" s="29"/>
      <c r="X231" s="29"/>
      <c r="Y231" s="29"/>
      <c r="Z231" s="29"/>
      <c r="AA231" s="29"/>
      <c r="AB231" s="29"/>
      <c r="AC231" s="29"/>
      <c r="AD231" s="29"/>
      <c r="AE231" s="29"/>
      <c r="AR231" s="152" t="s">
        <v>133</v>
      </c>
      <c r="AT231" s="152" t="s">
        <v>128</v>
      </c>
      <c r="AU231" s="152" t="s">
        <v>87</v>
      </c>
      <c r="AY231" s="14" t="s">
        <v>125</v>
      </c>
      <c r="BE231" s="153">
        <f t="shared" si="14"/>
        <v>0</v>
      </c>
      <c r="BF231" s="153">
        <f t="shared" si="15"/>
        <v>0</v>
      </c>
      <c r="BG231" s="153">
        <f t="shared" si="16"/>
        <v>0</v>
      </c>
      <c r="BH231" s="153">
        <f t="shared" si="17"/>
        <v>0</v>
      </c>
      <c r="BI231" s="153">
        <f t="shared" si="18"/>
        <v>0</v>
      </c>
      <c r="BJ231" s="14" t="s">
        <v>85</v>
      </c>
      <c r="BK231" s="153">
        <f t="shared" si="19"/>
        <v>0</v>
      </c>
      <c r="BL231" s="14" t="s">
        <v>133</v>
      </c>
      <c r="BM231" s="152" t="s">
        <v>575</v>
      </c>
    </row>
    <row r="232" spans="1:65" s="2" customFormat="1" ht="156.75" customHeight="1">
      <c r="A232" s="29"/>
      <c r="B232" s="140"/>
      <c r="C232" s="141" t="s">
        <v>576</v>
      </c>
      <c r="D232" s="141" t="s">
        <v>128</v>
      </c>
      <c r="E232" s="142" t="s">
        <v>577</v>
      </c>
      <c r="F232" s="143" t="s">
        <v>578</v>
      </c>
      <c r="G232" s="144" t="s">
        <v>446</v>
      </c>
      <c r="H232" s="145">
        <v>1</v>
      </c>
      <c r="I232" s="146"/>
      <c r="J232" s="147">
        <f t="shared" si="10"/>
        <v>0</v>
      </c>
      <c r="K232" s="143" t="s">
        <v>132</v>
      </c>
      <c r="L232" s="30"/>
      <c r="M232" s="148" t="s">
        <v>1</v>
      </c>
      <c r="N232" s="149" t="s">
        <v>42</v>
      </c>
      <c r="O232" s="55"/>
      <c r="P232" s="150">
        <f t="shared" si="11"/>
        <v>0</v>
      </c>
      <c r="Q232" s="150">
        <v>0</v>
      </c>
      <c r="R232" s="150">
        <f t="shared" si="12"/>
        <v>0</v>
      </c>
      <c r="S232" s="150">
        <v>0</v>
      </c>
      <c r="T232" s="151">
        <f t="shared" si="13"/>
        <v>0</v>
      </c>
      <c r="U232" s="29"/>
      <c r="V232" s="29"/>
      <c r="W232" s="29"/>
      <c r="X232" s="29"/>
      <c r="Y232" s="29"/>
      <c r="Z232" s="29"/>
      <c r="AA232" s="29"/>
      <c r="AB232" s="29"/>
      <c r="AC232" s="29"/>
      <c r="AD232" s="29"/>
      <c r="AE232" s="29"/>
      <c r="AR232" s="152" t="s">
        <v>133</v>
      </c>
      <c r="AT232" s="152" t="s">
        <v>128</v>
      </c>
      <c r="AU232" s="152" t="s">
        <v>87</v>
      </c>
      <c r="AY232" s="14" t="s">
        <v>125</v>
      </c>
      <c r="BE232" s="153">
        <f t="shared" si="14"/>
        <v>0</v>
      </c>
      <c r="BF232" s="153">
        <f t="shared" si="15"/>
        <v>0</v>
      </c>
      <c r="BG232" s="153">
        <f t="shared" si="16"/>
        <v>0</v>
      </c>
      <c r="BH232" s="153">
        <f t="shared" si="17"/>
        <v>0</v>
      </c>
      <c r="BI232" s="153">
        <f t="shared" si="18"/>
        <v>0</v>
      </c>
      <c r="BJ232" s="14" t="s">
        <v>85</v>
      </c>
      <c r="BK232" s="153">
        <f t="shared" si="19"/>
        <v>0</v>
      </c>
      <c r="BL232" s="14" t="s">
        <v>133</v>
      </c>
      <c r="BM232" s="152" t="s">
        <v>579</v>
      </c>
    </row>
    <row r="233" spans="1:65" s="2" customFormat="1" ht="156.75" customHeight="1">
      <c r="A233" s="29"/>
      <c r="B233" s="140"/>
      <c r="C233" s="141" t="s">
        <v>580</v>
      </c>
      <c r="D233" s="141" t="s">
        <v>128</v>
      </c>
      <c r="E233" s="142" t="s">
        <v>581</v>
      </c>
      <c r="F233" s="143" t="s">
        <v>582</v>
      </c>
      <c r="G233" s="144" t="s">
        <v>446</v>
      </c>
      <c r="H233" s="145">
        <v>1</v>
      </c>
      <c r="I233" s="146"/>
      <c r="J233" s="147">
        <f t="shared" si="10"/>
        <v>0</v>
      </c>
      <c r="K233" s="143" t="s">
        <v>132</v>
      </c>
      <c r="L233" s="30"/>
      <c r="M233" s="148" t="s">
        <v>1</v>
      </c>
      <c r="N233" s="149" t="s">
        <v>42</v>
      </c>
      <c r="O233" s="55"/>
      <c r="P233" s="150">
        <f t="shared" si="11"/>
        <v>0</v>
      </c>
      <c r="Q233" s="150">
        <v>0</v>
      </c>
      <c r="R233" s="150">
        <f t="shared" si="12"/>
        <v>0</v>
      </c>
      <c r="S233" s="150">
        <v>0</v>
      </c>
      <c r="T233" s="151">
        <f t="shared" si="13"/>
        <v>0</v>
      </c>
      <c r="U233" s="29"/>
      <c r="V233" s="29"/>
      <c r="W233" s="29"/>
      <c r="X233" s="29"/>
      <c r="Y233" s="29"/>
      <c r="Z233" s="29"/>
      <c r="AA233" s="29"/>
      <c r="AB233" s="29"/>
      <c r="AC233" s="29"/>
      <c r="AD233" s="29"/>
      <c r="AE233" s="29"/>
      <c r="AR233" s="152" t="s">
        <v>133</v>
      </c>
      <c r="AT233" s="152" t="s">
        <v>128</v>
      </c>
      <c r="AU233" s="152" t="s">
        <v>87</v>
      </c>
      <c r="AY233" s="14" t="s">
        <v>125</v>
      </c>
      <c r="BE233" s="153">
        <f t="shared" si="14"/>
        <v>0</v>
      </c>
      <c r="BF233" s="153">
        <f t="shared" si="15"/>
        <v>0</v>
      </c>
      <c r="BG233" s="153">
        <f t="shared" si="16"/>
        <v>0</v>
      </c>
      <c r="BH233" s="153">
        <f t="shared" si="17"/>
        <v>0</v>
      </c>
      <c r="BI233" s="153">
        <f t="shared" si="18"/>
        <v>0</v>
      </c>
      <c r="BJ233" s="14" t="s">
        <v>85</v>
      </c>
      <c r="BK233" s="153">
        <f t="shared" si="19"/>
        <v>0</v>
      </c>
      <c r="BL233" s="14" t="s">
        <v>133</v>
      </c>
      <c r="BM233" s="152" t="s">
        <v>583</v>
      </c>
    </row>
    <row r="234" spans="1:65" s="2" customFormat="1" ht="156.75" customHeight="1">
      <c r="A234" s="29"/>
      <c r="B234" s="140"/>
      <c r="C234" s="141" t="s">
        <v>584</v>
      </c>
      <c r="D234" s="141" t="s">
        <v>128</v>
      </c>
      <c r="E234" s="142" t="s">
        <v>585</v>
      </c>
      <c r="F234" s="143" t="s">
        <v>586</v>
      </c>
      <c r="G234" s="144" t="s">
        <v>446</v>
      </c>
      <c r="H234" s="145">
        <v>1</v>
      </c>
      <c r="I234" s="146"/>
      <c r="J234" s="147">
        <f t="shared" si="10"/>
        <v>0</v>
      </c>
      <c r="K234" s="143" t="s">
        <v>132</v>
      </c>
      <c r="L234" s="30"/>
      <c r="M234" s="148" t="s">
        <v>1</v>
      </c>
      <c r="N234" s="149" t="s">
        <v>42</v>
      </c>
      <c r="O234" s="55"/>
      <c r="P234" s="150">
        <f t="shared" si="11"/>
        <v>0</v>
      </c>
      <c r="Q234" s="150">
        <v>0</v>
      </c>
      <c r="R234" s="150">
        <f t="shared" si="12"/>
        <v>0</v>
      </c>
      <c r="S234" s="150">
        <v>0</v>
      </c>
      <c r="T234" s="151">
        <f t="shared" si="13"/>
        <v>0</v>
      </c>
      <c r="U234" s="29"/>
      <c r="V234" s="29"/>
      <c r="W234" s="29"/>
      <c r="X234" s="29"/>
      <c r="Y234" s="29"/>
      <c r="Z234" s="29"/>
      <c r="AA234" s="29"/>
      <c r="AB234" s="29"/>
      <c r="AC234" s="29"/>
      <c r="AD234" s="29"/>
      <c r="AE234" s="29"/>
      <c r="AR234" s="152" t="s">
        <v>133</v>
      </c>
      <c r="AT234" s="152" t="s">
        <v>128</v>
      </c>
      <c r="AU234" s="152" t="s">
        <v>87</v>
      </c>
      <c r="AY234" s="14" t="s">
        <v>125</v>
      </c>
      <c r="BE234" s="153">
        <f t="shared" si="14"/>
        <v>0</v>
      </c>
      <c r="BF234" s="153">
        <f t="shared" si="15"/>
        <v>0</v>
      </c>
      <c r="BG234" s="153">
        <f t="shared" si="16"/>
        <v>0</v>
      </c>
      <c r="BH234" s="153">
        <f t="shared" si="17"/>
        <v>0</v>
      </c>
      <c r="BI234" s="153">
        <f t="shared" si="18"/>
        <v>0</v>
      </c>
      <c r="BJ234" s="14" t="s">
        <v>85</v>
      </c>
      <c r="BK234" s="153">
        <f t="shared" si="19"/>
        <v>0</v>
      </c>
      <c r="BL234" s="14" t="s">
        <v>133</v>
      </c>
      <c r="BM234" s="152" t="s">
        <v>587</v>
      </c>
    </row>
    <row r="235" spans="1:65" s="2" customFormat="1" ht="156.75" customHeight="1">
      <c r="A235" s="29"/>
      <c r="B235" s="140"/>
      <c r="C235" s="141" t="s">
        <v>588</v>
      </c>
      <c r="D235" s="141" t="s">
        <v>128</v>
      </c>
      <c r="E235" s="142" t="s">
        <v>589</v>
      </c>
      <c r="F235" s="143" t="s">
        <v>590</v>
      </c>
      <c r="G235" s="144" t="s">
        <v>446</v>
      </c>
      <c r="H235" s="145">
        <v>1</v>
      </c>
      <c r="I235" s="146"/>
      <c r="J235" s="147">
        <f t="shared" si="10"/>
        <v>0</v>
      </c>
      <c r="K235" s="143" t="s">
        <v>132</v>
      </c>
      <c r="L235" s="30"/>
      <c r="M235" s="148" t="s">
        <v>1</v>
      </c>
      <c r="N235" s="149" t="s">
        <v>42</v>
      </c>
      <c r="O235" s="55"/>
      <c r="P235" s="150">
        <f t="shared" si="11"/>
        <v>0</v>
      </c>
      <c r="Q235" s="150">
        <v>0</v>
      </c>
      <c r="R235" s="150">
        <f t="shared" si="12"/>
        <v>0</v>
      </c>
      <c r="S235" s="150">
        <v>0</v>
      </c>
      <c r="T235" s="151">
        <f t="shared" si="13"/>
        <v>0</v>
      </c>
      <c r="U235" s="29"/>
      <c r="V235" s="29"/>
      <c r="W235" s="29"/>
      <c r="X235" s="29"/>
      <c r="Y235" s="29"/>
      <c r="Z235" s="29"/>
      <c r="AA235" s="29"/>
      <c r="AB235" s="29"/>
      <c r="AC235" s="29"/>
      <c r="AD235" s="29"/>
      <c r="AE235" s="29"/>
      <c r="AR235" s="152" t="s">
        <v>133</v>
      </c>
      <c r="AT235" s="152" t="s">
        <v>128</v>
      </c>
      <c r="AU235" s="152" t="s">
        <v>87</v>
      </c>
      <c r="AY235" s="14" t="s">
        <v>125</v>
      </c>
      <c r="BE235" s="153">
        <f t="shared" si="14"/>
        <v>0</v>
      </c>
      <c r="BF235" s="153">
        <f t="shared" si="15"/>
        <v>0</v>
      </c>
      <c r="BG235" s="153">
        <f t="shared" si="16"/>
        <v>0</v>
      </c>
      <c r="BH235" s="153">
        <f t="shared" si="17"/>
        <v>0</v>
      </c>
      <c r="BI235" s="153">
        <f t="shared" si="18"/>
        <v>0</v>
      </c>
      <c r="BJ235" s="14" t="s">
        <v>85</v>
      </c>
      <c r="BK235" s="153">
        <f t="shared" si="19"/>
        <v>0</v>
      </c>
      <c r="BL235" s="14" t="s">
        <v>133</v>
      </c>
      <c r="BM235" s="152" t="s">
        <v>591</v>
      </c>
    </row>
    <row r="236" spans="1:65" s="2" customFormat="1" ht="156.75" customHeight="1">
      <c r="A236" s="29"/>
      <c r="B236" s="140"/>
      <c r="C236" s="141" t="s">
        <v>592</v>
      </c>
      <c r="D236" s="141" t="s">
        <v>128</v>
      </c>
      <c r="E236" s="142" t="s">
        <v>593</v>
      </c>
      <c r="F236" s="143" t="s">
        <v>594</v>
      </c>
      <c r="G236" s="144" t="s">
        <v>446</v>
      </c>
      <c r="H236" s="145">
        <v>1</v>
      </c>
      <c r="I236" s="146"/>
      <c r="J236" s="147">
        <f t="shared" si="10"/>
        <v>0</v>
      </c>
      <c r="K236" s="143" t="s">
        <v>132</v>
      </c>
      <c r="L236" s="30"/>
      <c r="M236" s="148" t="s">
        <v>1</v>
      </c>
      <c r="N236" s="149" t="s">
        <v>42</v>
      </c>
      <c r="O236" s="55"/>
      <c r="P236" s="150">
        <f t="shared" si="11"/>
        <v>0</v>
      </c>
      <c r="Q236" s="150">
        <v>0</v>
      </c>
      <c r="R236" s="150">
        <f t="shared" si="12"/>
        <v>0</v>
      </c>
      <c r="S236" s="150">
        <v>0</v>
      </c>
      <c r="T236" s="151">
        <f t="shared" si="13"/>
        <v>0</v>
      </c>
      <c r="U236" s="29"/>
      <c r="V236" s="29"/>
      <c r="W236" s="29"/>
      <c r="X236" s="29"/>
      <c r="Y236" s="29"/>
      <c r="Z236" s="29"/>
      <c r="AA236" s="29"/>
      <c r="AB236" s="29"/>
      <c r="AC236" s="29"/>
      <c r="AD236" s="29"/>
      <c r="AE236" s="29"/>
      <c r="AR236" s="152" t="s">
        <v>133</v>
      </c>
      <c r="AT236" s="152" t="s">
        <v>128</v>
      </c>
      <c r="AU236" s="152" t="s">
        <v>87</v>
      </c>
      <c r="AY236" s="14" t="s">
        <v>125</v>
      </c>
      <c r="BE236" s="153">
        <f t="shared" si="14"/>
        <v>0</v>
      </c>
      <c r="BF236" s="153">
        <f t="shared" si="15"/>
        <v>0</v>
      </c>
      <c r="BG236" s="153">
        <f t="shared" si="16"/>
        <v>0</v>
      </c>
      <c r="BH236" s="153">
        <f t="shared" si="17"/>
        <v>0</v>
      </c>
      <c r="BI236" s="153">
        <f t="shared" si="18"/>
        <v>0</v>
      </c>
      <c r="BJ236" s="14" t="s">
        <v>85</v>
      </c>
      <c r="BK236" s="153">
        <f t="shared" si="19"/>
        <v>0</v>
      </c>
      <c r="BL236" s="14" t="s">
        <v>133</v>
      </c>
      <c r="BM236" s="152" t="s">
        <v>595</v>
      </c>
    </row>
    <row r="237" spans="1:65" s="2" customFormat="1" ht="156.75" customHeight="1">
      <c r="A237" s="29"/>
      <c r="B237" s="140"/>
      <c r="C237" s="141" t="s">
        <v>596</v>
      </c>
      <c r="D237" s="141" t="s">
        <v>128</v>
      </c>
      <c r="E237" s="142" t="s">
        <v>597</v>
      </c>
      <c r="F237" s="143" t="s">
        <v>598</v>
      </c>
      <c r="G237" s="144" t="s">
        <v>446</v>
      </c>
      <c r="H237" s="145">
        <v>1</v>
      </c>
      <c r="I237" s="146"/>
      <c r="J237" s="147">
        <f t="shared" si="10"/>
        <v>0</v>
      </c>
      <c r="K237" s="143" t="s">
        <v>132</v>
      </c>
      <c r="L237" s="30"/>
      <c r="M237" s="148" t="s">
        <v>1</v>
      </c>
      <c r="N237" s="149" t="s">
        <v>42</v>
      </c>
      <c r="O237" s="55"/>
      <c r="P237" s="150">
        <f t="shared" si="11"/>
        <v>0</v>
      </c>
      <c r="Q237" s="150">
        <v>0</v>
      </c>
      <c r="R237" s="150">
        <f t="shared" si="12"/>
        <v>0</v>
      </c>
      <c r="S237" s="150">
        <v>0</v>
      </c>
      <c r="T237" s="151">
        <f t="shared" si="13"/>
        <v>0</v>
      </c>
      <c r="U237" s="29"/>
      <c r="V237" s="29"/>
      <c r="W237" s="29"/>
      <c r="X237" s="29"/>
      <c r="Y237" s="29"/>
      <c r="Z237" s="29"/>
      <c r="AA237" s="29"/>
      <c r="AB237" s="29"/>
      <c r="AC237" s="29"/>
      <c r="AD237" s="29"/>
      <c r="AE237" s="29"/>
      <c r="AR237" s="152" t="s">
        <v>133</v>
      </c>
      <c r="AT237" s="152" t="s">
        <v>128</v>
      </c>
      <c r="AU237" s="152" t="s">
        <v>87</v>
      </c>
      <c r="AY237" s="14" t="s">
        <v>125</v>
      </c>
      <c r="BE237" s="153">
        <f t="shared" si="14"/>
        <v>0</v>
      </c>
      <c r="BF237" s="153">
        <f t="shared" si="15"/>
        <v>0</v>
      </c>
      <c r="BG237" s="153">
        <f t="shared" si="16"/>
        <v>0</v>
      </c>
      <c r="BH237" s="153">
        <f t="shared" si="17"/>
        <v>0</v>
      </c>
      <c r="BI237" s="153">
        <f t="shared" si="18"/>
        <v>0</v>
      </c>
      <c r="BJ237" s="14" t="s">
        <v>85</v>
      </c>
      <c r="BK237" s="153">
        <f t="shared" si="19"/>
        <v>0</v>
      </c>
      <c r="BL237" s="14" t="s">
        <v>133</v>
      </c>
      <c r="BM237" s="152" t="s">
        <v>599</v>
      </c>
    </row>
    <row r="238" spans="1:65" s="2" customFormat="1" ht="156.75" customHeight="1">
      <c r="A238" s="29"/>
      <c r="B238" s="140"/>
      <c r="C238" s="141" t="s">
        <v>600</v>
      </c>
      <c r="D238" s="141" t="s">
        <v>128</v>
      </c>
      <c r="E238" s="142" t="s">
        <v>601</v>
      </c>
      <c r="F238" s="143" t="s">
        <v>602</v>
      </c>
      <c r="G238" s="144" t="s">
        <v>446</v>
      </c>
      <c r="H238" s="145">
        <v>1</v>
      </c>
      <c r="I238" s="146"/>
      <c r="J238" s="147">
        <f t="shared" si="10"/>
        <v>0</v>
      </c>
      <c r="K238" s="143" t="s">
        <v>132</v>
      </c>
      <c r="L238" s="30"/>
      <c r="M238" s="148" t="s">
        <v>1</v>
      </c>
      <c r="N238" s="149" t="s">
        <v>42</v>
      </c>
      <c r="O238" s="55"/>
      <c r="P238" s="150">
        <f t="shared" si="11"/>
        <v>0</v>
      </c>
      <c r="Q238" s="150">
        <v>0</v>
      </c>
      <c r="R238" s="150">
        <f t="shared" si="12"/>
        <v>0</v>
      </c>
      <c r="S238" s="150">
        <v>0</v>
      </c>
      <c r="T238" s="151">
        <f t="shared" si="13"/>
        <v>0</v>
      </c>
      <c r="U238" s="29"/>
      <c r="V238" s="29"/>
      <c r="W238" s="29"/>
      <c r="X238" s="29"/>
      <c r="Y238" s="29"/>
      <c r="Z238" s="29"/>
      <c r="AA238" s="29"/>
      <c r="AB238" s="29"/>
      <c r="AC238" s="29"/>
      <c r="AD238" s="29"/>
      <c r="AE238" s="29"/>
      <c r="AR238" s="152" t="s">
        <v>133</v>
      </c>
      <c r="AT238" s="152" t="s">
        <v>128</v>
      </c>
      <c r="AU238" s="152" t="s">
        <v>87</v>
      </c>
      <c r="AY238" s="14" t="s">
        <v>125</v>
      </c>
      <c r="BE238" s="153">
        <f t="shared" si="14"/>
        <v>0</v>
      </c>
      <c r="BF238" s="153">
        <f t="shared" si="15"/>
        <v>0</v>
      </c>
      <c r="BG238" s="153">
        <f t="shared" si="16"/>
        <v>0</v>
      </c>
      <c r="BH238" s="153">
        <f t="shared" si="17"/>
        <v>0</v>
      </c>
      <c r="BI238" s="153">
        <f t="shared" si="18"/>
        <v>0</v>
      </c>
      <c r="BJ238" s="14" t="s">
        <v>85</v>
      </c>
      <c r="BK238" s="153">
        <f t="shared" si="19"/>
        <v>0</v>
      </c>
      <c r="BL238" s="14" t="s">
        <v>133</v>
      </c>
      <c r="BM238" s="152" t="s">
        <v>603</v>
      </c>
    </row>
    <row r="239" spans="1:65" s="2" customFormat="1" ht="101.25" customHeight="1">
      <c r="A239" s="29"/>
      <c r="B239" s="140"/>
      <c r="C239" s="141" t="s">
        <v>604</v>
      </c>
      <c r="D239" s="141" t="s">
        <v>128</v>
      </c>
      <c r="E239" s="142" t="s">
        <v>605</v>
      </c>
      <c r="F239" s="143" t="s">
        <v>606</v>
      </c>
      <c r="G239" s="144" t="s">
        <v>446</v>
      </c>
      <c r="H239" s="145">
        <v>1</v>
      </c>
      <c r="I239" s="146"/>
      <c r="J239" s="147">
        <f t="shared" si="10"/>
        <v>0</v>
      </c>
      <c r="K239" s="143" t="s">
        <v>132</v>
      </c>
      <c r="L239" s="30"/>
      <c r="M239" s="148" t="s">
        <v>1</v>
      </c>
      <c r="N239" s="149" t="s">
        <v>42</v>
      </c>
      <c r="O239" s="55"/>
      <c r="P239" s="150">
        <f t="shared" si="11"/>
        <v>0</v>
      </c>
      <c r="Q239" s="150">
        <v>0</v>
      </c>
      <c r="R239" s="150">
        <f t="shared" si="12"/>
        <v>0</v>
      </c>
      <c r="S239" s="150">
        <v>0</v>
      </c>
      <c r="T239" s="151">
        <f t="shared" si="13"/>
        <v>0</v>
      </c>
      <c r="U239" s="29"/>
      <c r="V239" s="29"/>
      <c r="W239" s="29"/>
      <c r="X239" s="29"/>
      <c r="Y239" s="29"/>
      <c r="Z239" s="29"/>
      <c r="AA239" s="29"/>
      <c r="AB239" s="29"/>
      <c r="AC239" s="29"/>
      <c r="AD239" s="29"/>
      <c r="AE239" s="29"/>
      <c r="AR239" s="152" t="s">
        <v>133</v>
      </c>
      <c r="AT239" s="152" t="s">
        <v>128</v>
      </c>
      <c r="AU239" s="152" t="s">
        <v>87</v>
      </c>
      <c r="AY239" s="14" t="s">
        <v>125</v>
      </c>
      <c r="BE239" s="153">
        <f t="shared" si="14"/>
        <v>0</v>
      </c>
      <c r="BF239" s="153">
        <f t="shared" si="15"/>
        <v>0</v>
      </c>
      <c r="BG239" s="153">
        <f t="shared" si="16"/>
        <v>0</v>
      </c>
      <c r="BH239" s="153">
        <f t="shared" si="17"/>
        <v>0</v>
      </c>
      <c r="BI239" s="153">
        <f t="shared" si="18"/>
        <v>0</v>
      </c>
      <c r="BJ239" s="14" t="s">
        <v>85</v>
      </c>
      <c r="BK239" s="153">
        <f t="shared" si="19"/>
        <v>0</v>
      </c>
      <c r="BL239" s="14" t="s">
        <v>133</v>
      </c>
      <c r="BM239" s="152" t="s">
        <v>607</v>
      </c>
    </row>
    <row r="240" spans="1:65" s="2" customFormat="1" ht="101.25" customHeight="1">
      <c r="A240" s="29"/>
      <c r="B240" s="140"/>
      <c r="C240" s="141" t="s">
        <v>608</v>
      </c>
      <c r="D240" s="141" t="s">
        <v>128</v>
      </c>
      <c r="E240" s="142" t="s">
        <v>609</v>
      </c>
      <c r="F240" s="143" t="s">
        <v>610</v>
      </c>
      <c r="G240" s="144" t="s">
        <v>446</v>
      </c>
      <c r="H240" s="145">
        <v>1</v>
      </c>
      <c r="I240" s="146"/>
      <c r="J240" s="147">
        <f t="shared" si="10"/>
        <v>0</v>
      </c>
      <c r="K240" s="143" t="s">
        <v>132</v>
      </c>
      <c r="L240" s="30"/>
      <c r="M240" s="148" t="s">
        <v>1</v>
      </c>
      <c r="N240" s="149" t="s">
        <v>42</v>
      </c>
      <c r="O240" s="55"/>
      <c r="P240" s="150">
        <f t="shared" si="11"/>
        <v>0</v>
      </c>
      <c r="Q240" s="150">
        <v>0</v>
      </c>
      <c r="R240" s="150">
        <f t="shared" si="12"/>
        <v>0</v>
      </c>
      <c r="S240" s="150">
        <v>0</v>
      </c>
      <c r="T240" s="151">
        <f t="shared" si="13"/>
        <v>0</v>
      </c>
      <c r="U240" s="29"/>
      <c r="V240" s="29"/>
      <c r="W240" s="29"/>
      <c r="X240" s="29"/>
      <c r="Y240" s="29"/>
      <c r="Z240" s="29"/>
      <c r="AA240" s="29"/>
      <c r="AB240" s="29"/>
      <c r="AC240" s="29"/>
      <c r="AD240" s="29"/>
      <c r="AE240" s="29"/>
      <c r="AR240" s="152" t="s">
        <v>133</v>
      </c>
      <c r="AT240" s="152" t="s">
        <v>128</v>
      </c>
      <c r="AU240" s="152" t="s">
        <v>87</v>
      </c>
      <c r="AY240" s="14" t="s">
        <v>125</v>
      </c>
      <c r="BE240" s="153">
        <f t="shared" si="14"/>
        <v>0</v>
      </c>
      <c r="BF240" s="153">
        <f t="shared" si="15"/>
        <v>0</v>
      </c>
      <c r="BG240" s="153">
        <f t="shared" si="16"/>
        <v>0</v>
      </c>
      <c r="BH240" s="153">
        <f t="shared" si="17"/>
        <v>0</v>
      </c>
      <c r="BI240" s="153">
        <f t="shared" si="18"/>
        <v>0</v>
      </c>
      <c r="BJ240" s="14" t="s">
        <v>85</v>
      </c>
      <c r="BK240" s="153">
        <f t="shared" si="19"/>
        <v>0</v>
      </c>
      <c r="BL240" s="14" t="s">
        <v>133</v>
      </c>
      <c r="BM240" s="152" t="s">
        <v>611</v>
      </c>
    </row>
    <row r="241" spans="1:65" s="2" customFormat="1" ht="101.25" customHeight="1">
      <c r="A241" s="29"/>
      <c r="B241" s="140"/>
      <c r="C241" s="141" t="s">
        <v>612</v>
      </c>
      <c r="D241" s="141" t="s">
        <v>128</v>
      </c>
      <c r="E241" s="142" t="s">
        <v>613</v>
      </c>
      <c r="F241" s="143" t="s">
        <v>614</v>
      </c>
      <c r="G241" s="144" t="s">
        <v>446</v>
      </c>
      <c r="H241" s="145">
        <v>1</v>
      </c>
      <c r="I241" s="146"/>
      <c r="J241" s="147">
        <f t="shared" si="10"/>
        <v>0</v>
      </c>
      <c r="K241" s="143" t="s">
        <v>132</v>
      </c>
      <c r="L241" s="30"/>
      <c r="M241" s="148" t="s">
        <v>1</v>
      </c>
      <c r="N241" s="149" t="s">
        <v>42</v>
      </c>
      <c r="O241" s="55"/>
      <c r="P241" s="150">
        <f t="shared" si="11"/>
        <v>0</v>
      </c>
      <c r="Q241" s="150">
        <v>0</v>
      </c>
      <c r="R241" s="150">
        <f t="shared" si="12"/>
        <v>0</v>
      </c>
      <c r="S241" s="150">
        <v>0</v>
      </c>
      <c r="T241" s="151">
        <f t="shared" si="13"/>
        <v>0</v>
      </c>
      <c r="U241" s="29"/>
      <c r="V241" s="29"/>
      <c r="W241" s="29"/>
      <c r="X241" s="29"/>
      <c r="Y241" s="29"/>
      <c r="Z241" s="29"/>
      <c r="AA241" s="29"/>
      <c r="AB241" s="29"/>
      <c r="AC241" s="29"/>
      <c r="AD241" s="29"/>
      <c r="AE241" s="29"/>
      <c r="AR241" s="152" t="s">
        <v>133</v>
      </c>
      <c r="AT241" s="152" t="s">
        <v>128</v>
      </c>
      <c r="AU241" s="152" t="s">
        <v>87</v>
      </c>
      <c r="AY241" s="14" t="s">
        <v>125</v>
      </c>
      <c r="BE241" s="153">
        <f t="shared" si="14"/>
        <v>0</v>
      </c>
      <c r="BF241" s="153">
        <f t="shared" si="15"/>
        <v>0</v>
      </c>
      <c r="BG241" s="153">
        <f t="shared" si="16"/>
        <v>0</v>
      </c>
      <c r="BH241" s="153">
        <f t="shared" si="17"/>
        <v>0</v>
      </c>
      <c r="BI241" s="153">
        <f t="shared" si="18"/>
        <v>0</v>
      </c>
      <c r="BJ241" s="14" t="s">
        <v>85</v>
      </c>
      <c r="BK241" s="153">
        <f t="shared" si="19"/>
        <v>0</v>
      </c>
      <c r="BL241" s="14" t="s">
        <v>133</v>
      </c>
      <c r="BM241" s="152" t="s">
        <v>615</v>
      </c>
    </row>
    <row r="242" spans="1:65" s="2" customFormat="1" ht="101.25" customHeight="1">
      <c r="A242" s="29"/>
      <c r="B242" s="140"/>
      <c r="C242" s="141" t="s">
        <v>616</v>
      </c>
      <c r="D242" s="141" t="s">
        <v>128</v>
      </c>
      <c r="E242" s="142" t="s">
        <v>617</v>
      </c>
      <c r="F242" s="143" t="s">
        <v>618</v>
      </c>
      <c r="G242" s="144" t="s">
        <v>446</v>
      </c>
      <c r="H242" s="145">
        <v>1</v>
      </c>
      <c r="I242" s="146"/>
      <c r="J242" s="147">
        <f t="shared" si="10"/>
        <v>0</v>
      </c>
      <c r="K242" s="143" t="s">
        <v>132</v>
      </c>
      <c r="L242" s="30"/>
      <c r="M242" s="148" t="s">
        <v>1</v>
      </c>
      <c r="N242" s="149" t="s">
        <v>42</v>
      </c>
      <c r="O242" s="55"/>
      <c r="P242" s="150">
        <f t="shared" si="11"/>
        <v>0</v>
      </c>
      <c r="Q242" s="150">
        <v>0</v>
      </c>
      <c r="R242" s="150">
        <f t="shared" si="12"/>
        <v>0</v>
      </c>
      <c r="S242" s="150">
        <v>0</v>
      </c>
      <c r="T242" s="151">
        <f t="shared" si="13"/>
        <v>0</v>
      </c>
      <c r="U242" s="29"/>
      <c r="V242" s="29"/>
      <c r="W242" s="29"/>
      <c r="X242" s="29"/>
      <c r="Y242" s="29"/>
      <c r="Z242" s="29"/>
      <c r="AA242" s="29"/>
      <c r="AB242" s="29"/>
      <c r="AC242" s="29"/>
      <c r="AD242" s="29"/>
      <c r="AE242" s="29"/>
      <c r="AR242" s="152" t="s">
        <v>133</v>
      </c>
      <c r="AT242" s="152" t="s">
        <v>128</v>
      </c>
      <c r="AU242" s="152" t="s">
        <v>87</v>
      </c>
      <c r="AY242" s="14" t="s">
        <v>125</v>
      </c>
      <c r="BE242" s="153">
        <f t="shared" si="14"/>
        <v>0</v>
      </c>
      <c r="BF242" s="153">
        <f t="shared" si="15"/>
        <v>0</v>
      </c>
      <c r="BG242" s="153">
        <f t="shared" si="16"/>
        <v>0</v>
      </c>
      <c r="BH242" s="153">
        <f t="shared" si="17"/>
        <v>0</v>
      </c>
      <c r="BI242" s="153">
        <f t="shared" si="18"/>
        <v>0</v>
      </c>
      <c r="BJ242" s="14" t="s">
        <v>85</v>
      </c>
      <c r="BK242" s="153">
        <f t="shared" si="19"/>
        <v>0</v>
      </c>
      <c r="BL242" s="14" t="s">
        <v>133</v>
      </c>
      <c r="BM242" s="152" t="s">
        <v>619</v>
      </c>
    </row>
    <row r="243" spans="1:65" s="2" customFormat="1" ht="142.15" customHeight="1">
      <c r="A243" s="29"/>
      <c r="B243" s="140"/>
      <c r="C243" s="141" t="s">
        <v>620</v>
      </c>
      <c r="D243" s="141" t="s">
        <v>128</v>
      </c>
      <c r="E243" s="142" t="s">
        <v>621</v>
      </c>
      <c r="F243" s="143" t="s">
        <v>622</v>
      </c>
      <c r="G243" s="144" t="s">
        <v>446</v>
      </c>
      <c r="H243" s="145">
        <v>1</v>
      </c>
      <c r="I243" s="146"/>
      <c r="J243" s="147">
        <f t="shared" si="10"/>
        <v>0</v>
      </c>
      <c r="K243" s="143" t="s">
        <v>132</v>
      </c>
      <c r="L243" s="30"/>
      <c r="M243" s="148" t="s">
        <v>1</v>
      </c>
      <c r="N243" s="149" t="s">
        <v>42</v>
      </c>
      <c r="O243" s="55"/>
      <c r="P243" s="150">
        <f t="shared" si="11"/>
        <v>0</v>
      </c>
      <c r="Q243" s="150">
        <v>0</v>
      </c>
      <c r="R243" s="150">
        <f t="shared" si="12"/>
        <v>0</v>
      </c>
      <c r="S243" s="150">
        <v>0</v>
      </c>
      <c r="T243" s="151">
        <f t="shared" si="13"/>
        <v>0</v>
      </c>
      <c r="U243" s="29"/>
      <c r="V243" s="29"/>
      <c r="W243" s="29"/>
      <c r="X243" s="29"/>
      <c r="Y243" s="29"/>
      <c r="Z243" s="29"/>
      <c r="AA243" s="29"/>
      <c r="AB243" s="29"/>
      <c r="AC243" s="29"/>
      <c r="AD243" s="29"/>
      <c r="AE243" s="29"/>
      <c r="AR243" s="152" t="s">
        <v>133</v>
      </c>
      <c r="AT243" s="152" t="s">
        <v>128</v>
      </c>
      <c r="AU243" s="152" t="s">
        <v>87</v>
      </c>
      <c r="AY243" s="14" t="s">
        <v>125</v>
      </c>
      <c r="BE243" s="153">
        <f t="shared" si="14"/>
        <v>0</v>
      </c>
      <c r="BF243" s="153">
        <f t="shared" si="15"/>
        <v>0</v>
      </c>
      <c r="BG243" s="153">
        <f t="shared" si="16"/>
        <v>0</v>
      </c>
      <c r="BH243" s="153">
        <f t="shared" si="17"/>
        <v>0</v>
      </c>
      <c r="BI243" s="153">
        <f t="shared" si="18"/>
        <v>0</v>
      </c>
      <c r="BJ243" s="14" t="s">
        <v>85</v>
      </c>
      <c r="BK243" s="153">
        <f t="shared" si="19"/>
        <v>0</v>
      </c>
      <c r="BL243" s="14" t="s">
        <v>133</v>
      </c>
      <c r="BM243" s="152" t="s">
        <v>623</v>
      </c>
    </row>
    <row r="244" spans="1:65" s="2" customFormat="1" ht="142.15" customHeight="1">
      <c r="A244" s="29"/>
      <c r="B244" s="140"/>
      <c r="C244" s="141" t="s">
        <v>624</v>
      </c>
      <c r="D244" s="141" t="s">
        <v>128</v>
      </c>
      <c r="E244" s="142" t="s">
        <v>625</v>
      </c>
      <c r="F244" s="143" t="s">
        <v>626</v>
      </c>
      <c r="G244" s="144" t="s">
        <v>446</v>
      </c>
      <c r="H244" s="145">
        <v>1</v>
      </c>
      <c r="I244" s="146"/>
      <c r="J244" s="147">
        <f t="shared" si="10"/>
        <v>0</v>
      </c>
      <c r="K244" s="143" t="s">
        <v>132</v>
      </c>
      <c r="L244" s="30"/>
      <c r="M244" s="148" t="s">
        <v>1</v>
      </c>
      <c r="N244" s="149" t="s">
        <v>42</v>
      </c>
      <c r="O244" s="55"/>
      <c r="P244" s="150">
        <f t="shared" si="11"/>
        <v>0</v>
      </c>
      <c r="Q244" s="150">
        <v>0</v>
      </c>
      <c r="R244" s="150">
        <f t="shared" si="12"/>
        <v>0</v>
      </c>
      <c r="S244" s="150">
        <v>0</v>
      </c>
      <c r="T244" s="151">
        <f t="shared" si="13"/>
        <v>0</v>
      </c>
      <c r="U244" s="29"/>
      <c r="V244" s="29"/>
      <c r="W244" s="29"/>
      <c r="X244" s="29"/>
      <c r="Y244" s="29"/>
      <c r="Z244" s="29"/>
      <c r="AA244" s="29"/>
      <c r="AB244" s="29"/>
      <c r="AC244" s="29"/>
      <c r="AD244" s="29"/>
      <c r="AE244" s="29"/>
      <c r="AR244" s="152" t="s">
        <v>133</v>
      </c>
      <c r="AT244" s="152" t="s">
        <v>128</v>
      </c>
      <c r="AU244" s="152" t="s">
        <v>87</v>
      </c>
      <c r="AY244" s="14" t="s">
        <v>125</v>
      </c>
      <c r="BE244" s="153">
        <f t="shared" si="14"/>
        <v>0</v>
      </c>
      <c r="BF244" s="153">
        <f t="shared" si="15"/>
        <v>0</v>
      </c>
      <c r="BG244" s="153">
        <f t="shared" si="16"/>
        <v>0</v>
      </c>
      <c r="BH244" s="153">
        <f t="shared" si="17"/>
        <v>0</v>
      </c>
      <c r="BI244" s="153">
        <f t="shared" si="18"/>
        <v>0</v>
      </c>
      <c r="BJ244" s="14" t="s">
        <v>85</v>
      </c>
      <c r="BK244" s="153">
        <f t="shared" si="19"/>
        <v>0</v>
      </c>
      <c r="BL244" s="14" t="s">
        <v>133</v>
      </c>
      <c r="BM244" s="152" t="s">
        <v>627</v>
      </c>
    </row>
    <row r="245" spans="1:65" s="2" customFormat="1" ht="142.15" customHeight="1">
      <c r="A245" s="29"/>
      <c r="B245" s="140"/>
      <c r="C245" s="141" t="s">
        <v>628</v>
      </c>
      <c r="D245" s="141" t="s">
        <v>128</v>
      </c>
      <c r="E245" s="142" t="s">
        <v>629</v>
      </c>
      <c r="F245" s="143" t="s">
        <v>630</v>
      </c>
      <c r="G245" s="144" t="s">
        <v>446</v>
      </c>
      <c r="H245" s="145">
        <v>1</v>
      </c>
      <c r="I245" s="146"/>
      <c r="J245" s="147">
        <f t="shared" si="10"/>
        <v>0</v>
      </c>
      <c r="K245" s="143" t="s">
        <v>132</v>
      </c>
      <c r="L245" s="30"/>
      <c r="M245" s="148" t="s">
        <v>1</v>
      </c>
      <c r="N245" s="149" t="s">
        <v>42</v>
      </c>
      <c r="O245" s="55"/>
      <c r="P245" s="150">
        <f t="shared" si="11"/>
        <v>0</v>
      </c>
      <c r="Q245" s="150">
        <v>0</v>
      </c>
      <c r="R245" s="150">
        <f t="shared" si="12"/>
        <v>0</v>
      </c>
      <c r="S245" s="150">
        <v>0</v>
      </c>
      <c r="T245" s="151">
        <f t="shared" si="13"/>
        <v>0</v>
      </c>
      <c r="U245" s="29"/>
      <c r="V245" s="29"/>
      <c r="W245" s="29"/>
      <c r="X245" s="29"/>
      <c r="Y245" s="29"/>
      <c r="Z245" s="29"/>
      <c r="AA245" s="29"/>
      <c r="AB245" s="29"/>
      <c r="AC245" s="29"/>
      <c r="AD245" s="29"/>
      <c r="AE245" s="29"/>
      <c r="AR245" s="152" t="s">
        <v>133</v>
      </c>
      <c r="AT245" s="152" t="s">
        <v>128</v>
      </c>
      <c r="AU245" s="152" t="s">
        <v>87</v>
      </c>
      <c r="AY245" s="14" t="s">
        <v>125</v>
      </c>
      <c r="BE245" s="153">
        <f t="shared" si="14"/>
        <v>0</v>
      </c>
      <c r="BF245" s="153">
        <f t="shared" si="15"/>
        <v>0</v>
      </c>
      <c r="BG245" s="153">
        <f t="shared" si="16"/>
        <v>0</v>
      </c>
      <c r="BH245" s="153">
        <f t="shared" si="17"/>
        <v>0</v>
      </c>
      <c r="BI245" s="153">
        <f t="shared" si="18"/>
        <v>0</v>
      </c>
      <c r="BJ245" s="14" t="s">
        <v>85</v>
      </c>
      <c r="BK245" s="153">
        <f t="shared" si="19"/>
        <v>0</v>
      </c>
      <c r="BL245" s="14" t="s">
        <v>133</v>
      </c>
      <c r="BM245" s="152" t="s">
        <v>631</v>
      </c>
    </row>
    <row r="246" spans="1:65" s="2" customFormat="1" ht="145.5" customHeight="1">
      <c r="A246" s="29"/>
      <c r="B246" s="140"/>
      <c r="C246" s="141" t="s">
        <v>632</v>
      </c>
      <c r="D246" s="141" t="s">
        <v>128</v>
      </c>
      <c r="E246" s="142" t="s">
        <v>633</v>
      </c>
      <c r="F246" s="143" t="s">
        <v>634</v>
      </c>
      <c r="G246" s="144" t="s">
        <v>446</v>
      </c>
      <c r="H246" s="145">
        <v>1</v>
      </c>
      <c r="I246" s="146"/>
      <c r="J246" s="147">
        <f t="shared" si="10"/>
        <v>0</v>
      </c>
      <c r="K246" s="143" t="s">
        <v>132</v>
      </c>
      <c r="L246" s="30"/>
      <c r="M246" s="148" t="s">
        <v>1</v>
      </c>
      <c r="N246" s="149" t="s">
        <v>42</v>
      </c>
      <c r="O246" s="55"/>
      <c r="P246" s="150">
        <f t="shared" si="11"/>
        <v>0</v>
      </c>
      <c r="Q246" s="150">
        <v>0</v>
      </c>
      <c r="R246" s="150">
        <f t="shared" si="12"/>
        <v>0</v>
      </c>
      <c r="S246" s="150">
        <v>0</v>
      </c>
      <c r="T246" s="151">
        <f t="shared" si="13"/>
        <v>0</v>
      </c>
      <c r="U246" s="29"/>
      <c r="V246" s="29"/>
      <c r="W246" s="29"/>
      <c r="X246" s="29"/>
      <c r="Y246" s="29"/>
      <c r="Z246" s="29"/>
      <c r="AA246" s="29"/>
      <c r="AB246" s="29"/>
      <c r="AC246" s="29"/>
      <c r="AD246" s="29"/>
      <c r="AE246" s="29"/>
      <c r="AR246" s="152" t="s">
        <v>133</v>
      </c>
      <c r="AT246" s="152" t="s">
        <v>128</v>
      </c>
      <c r="AU246" s="152" t="s">
        <v>87</v>
      </c>
      <c r="AY246" s="14" t="s">
        <v>125</v>
      </c>
      <c r="BE246" s="153">
        <f t="shared" si="14"/>
        <v>0</v>
      </c>
      <c r="BF246" s="153">
        <f t="shared" si="15"/>
        <v>0</v>
      </c>
      <c r="BG246" s="153">
        <f t="shared" si="16"/>
        <v>0</v>
      </c>
      <c r="BH246" s="153">
        <f t="shared" si="17"/>
        <v>0</v>
      </c>
      <c r="BI246" s="153">
        <f t="shared" si="18"/>
        <v>0</v>
      </c>
      <c r="BJ246" s="14" t="s">
        <v>85</v>
      </c>
      <c r="BK246" s="153">
        <f t="shared" si="19"/>
        <v>0</v>
      </c>
      <c r="BL246" s="14" t="s">
        <v>133</v>
      </c>
      <c r="BM246" s="152" t="s">
        <v>635</v>
      </c>
    </row>
    <row r="247" spans="1:65" s="2" customFormat="1" ht="145.5" customHeight="1">
      <c r="A247" s="29"/>
      <c r="B247" s="140"/>
      <c r="C247" s="141" t="s">
        <v>636</v>
      </c>
      <c r="D247" s="141" t="s">
        <v>128</v>
      </c>
      <c r="E247" s="142" t="s">
        <v>637</v>
      </c>
      <c r="F247" s="143" t="s">
        <v>638</v>
      </c>
      <c r="G247" s="144" t="s">
        <v>446</v>
      </c>
      <c r="H247" s="145">
        <v>1</v>
      </c>
      <c r="I247" s="146"/>
      <c r="J247" s="147">
        <f t="shared" si="10"/>
        <v>0</v>
      </c>
      <c r="K247" s="143" t="s">
        <v>132</v>
      </c>
      <c r="L247" s="30"/>
      <c r="M247" s="148" t="s">
        <v>1</v>
      </c>
      <c r="N247" s="149" t="s">
        <v>42</v>
      </c>
      <c r="O247" s="55"/>
      <c r="P247" s="150">
        <f t="shared" si="11"/>
        <v>0</v>
      </c>
      <c r="Q247" s="150">
        <v>0</v>
      </c>
      <c r="R247" s="150">
        <f t="shared" si="12"/>
        <v>0</v>
      </c>
      <c r="S247" s="150">
        <v>0</v>
      </c>
      <c r="T247" s="151">
        <f t="shared" si="13"/>
        <v>0</v>
      </c>
      <c r="U247" s="29"/>
      <c r="V247" s="29"/>
      <c r="W247" s="29"/>
      <c r="X247" s="29"/>
      <c r="Y247" s="29"/>
      <c r="Z247" s="29"/>
      <c r="AA247" s="29"/>
      <c r="AB247" s="29"/>
      <c r="AC247" s="29"/>
      <c r="AD247" s="29"/>
      <c r="AE247" s="29"/>
      <c r="AR247" s="152" t="s">
        <v>133</v>
      </c>
      <c r="AT247" s="152" t="s">
        <v>128</v>
      </c>
      <c r="AU247" s="152" t="s">
        <v>87</v>
      </c>
      <c r="AY247" s="14" t="s">
        <v>125</v>
      </c>
      <c r="BE247" s="153">
        <f t="shared" si="14"/>
        <v>0</v>
      </c>
      <c r="BF247" s="153">
        <f t="shared" si="15"/>
        <v>0</v>
      </c>
      <c r="BG247" s="153">
        <f t="shared" si="16"/>
        <v>0</v>
      </c>
      <c r="BH247" s="153">
        <f t="shared" si="17"/>
        <v>0</v>
      </c>
      <c r="BI247" s="153">
        <f t="shared" si="18"/>
        <v>0</v>
      </c>
      <c r="BJ247" s="14" t="s">
        <v>85</v>
      </c>
      <c r="BK247" s="153">
        <f t="shared" si="19"/>
        <v>0</v>
      </c>
      <c r="BL247" s="14" t="s">
        <v>133</v>
      </c>
      <c r="BM247" s="152" t="s">
        <v>639</v>
      </c>
    </row>
    <row r="248" spans="1:65" s="2" customFormat="1" ht="142.15" customHeight="1">
      <c r="A248" s="29"/>
      <c r="B248" s="140"/>
      <c r="C248" s="141" t="s">
        <v>640</v>
      </c>
      <c r="D248" s="141" t="s">
        <v>128</v>
      </c>
      <c r="E248" s="142" t="s">
        <v>641</v>
      </c>
      <c r="F248" s="143" t="s">
        <v>642</v>
      </c>
      <c r="G248" s="144" t="s">
        <v>446</v>
      </c>
      <c r="H248" s="145">
        <v>1</v>
      </c>
      <c r="I248" s="146"/>
      <c r="J248" s="147">
        <f t="shared" si="10"/>
        <v>0</v>
      </c>
      <c r="K248" s="143" t="s">
        <v>132</v>
      </c>
      <c r="L248" s="30"/>
      <c r="M248" s="148" t="s">
        <v>1</v>
      </c>
      <c r="N248" s="149" t="s">
        <v>42</v>
      </c>
      <c r="O248" s="55"/>
      <c r="P248" s="150">
        <f t="shared" si="11"/>
        <v>0</v>
      </c>
      <c r="Q248" s="150">
        <v>0</v>
      </c>
      <c r="R248" s="150">
        <f t="shared" si="12"/>
        <v>0</v>
      </c>
      <c r="S248" s="150">
        <v>0</v>
      </c>
      <c r="T248" s="151">
        <f t="shared" si="13"/>
        <v>0</v>
      </c>
      <c r="U248" s="29"/>
      <c r="V248" s="29"/>
      <c r="W248" s="29"/>
      <c r="X248" s="29"/>
      <c r="Y248" s="29"/>
      <c r="Z248" s="29"/>
      <c r="AA248" s="29"/>
      <c r="AB248" s="29"/>
      <c r="AC248" s="29"/>
      <c r="AD248" s="29"/>
      <c r="AE248" s="29"/>
      <c r="AR248" s="152" t="s">
        <v>133</v>
      </c>
      <c r="AT248" s="152" t="s">
        <v>128</v>
      </c>
      <c r="AU248" s="152" t="s">
        <v>87</v>
      </c>
      <c r="AY248" s="14" t="s">
        <v>125</v>
      </c>
      <c r="BE248" s="153">
        <f t="shared" si="14"/>
        <v>0</v>
      </c>
      <c r="BF248" s="153">
        <f t="shared" si="15"/>
        <v>0</v>
      </c>
      <c r="BG248" s="153">
        <f t="shared" si="16"/>
        <v>0</v>
      </c>
      <c r="BH248" s="153">
        <f t="shared" si="17"/>
        <v>0</v>
      </c>
      <c r="BI248" s="153">
        <f t="shared" si="18"/>
        <v>0</v>
      </c>
      <c r="BJ248" s="14" t="s">
        <v>85</v>
      </c>
      <c r="BK248" s="153">
        <f t="shared" si="19"/>
        <v>0</v>
      </c>
      <c r="BL248" s="14" t="s">
        <v>133</v>
      </c>
      <c r="BM248" s="152" t="s">
        <v>643</v>
      </c>
    </row>
    <row r="249" spans="1:65" s="2" customFormat="1" ht="142.15" customHeight="1">
      <c r="A249" s="29"/>
      <c r="B249" s="140"/>
      <c r="C249" s="141" t="s">
        <v>644</v>
      </c>
      <c r="D249" s="141" t="s">
        <v>128</v>
      </c>
      <c r="E249" s="142" t="s">
        <v>645</v>
      </c>
      <c r="F249" s="143" t="s">
        <v>646</v>
      </c>
      <c r="G249" s="144" t="s">
        <v>446</v>
      </c>
      <c r="H249" s="145">
        <v>1</v>
      </c>
      <c r="I249" s="146"/>
      <c r="J249" s="147">
        <f t="shared" ref="J249:J312" si="20">ROUND(I249*H249,2)</f>
        <v>0</v>
      </c>
      <c r="K249" s="143" t="s">
        <v>132</v>
      </c>
      <c r="L249" s="30"/>
      <c r="M249" s="148" t="s">
        <v>1</v>
      </c>
      <c r="N249" s="149" t="s">
        <v>42</v>
      </c>
      <c r="O249" s="55"/>
      <c r="P249" s="150">
        <f t="shared" ref="P249:P312" si="21">O249*H249</f>
        <v>0</v>
      </c>
      <c r="Q249" s="150">
        <v>0</v>
      </c>
      <c r="R249" s="150">
        <f t="shared" ref="R249:R312" si="22">Q249*H249</f>
        <v>0</v>
      </c>
      <c r="S249" s="150">
        <v>0</v>
      </c>
      <c r="T249" s="151">
        <f t="shared" ref="T249:T312" si="23">S249*H249</f>
        <v>0</v>
      </c>
      <c r="U249" s="29"/>
      <c r="V249" s="29"/>
      <c r="W249" s="29"/>
      <c r="X249" s="29"/>
      <c r="Y249" s="29"/>
      <c r="Z249" s="29"/>
      <c r="AA249" s="29"/>
      <c r="AB249" s="29"/>
      <c r="AC249" s="29"/>
      <c r="AD249" s="29"/>
      <c r="AE249" s="29"/>
      <c r="AR249" s="152" t="s">
        <v>133</v>
      </c>
      <c r="AT249" s="152" t="s">
        <v>128</v>
      </c>
      <c r="AU249" s="152" t="s">
        <v>87</v>
      </c>
      <c r="AY249" s="14" t="s">
        <v>125</v>
      </c>
      <c r="BE249" s="153">
        <f t="shared" ref="BE249:BE312" si="24">IF(N249="základní",J249,0)</f>
        <v>0</v>
      </c>
      <c r="BF249" s="153">
        <f t="shared" ref="BF249:BF312" si="25">IF(N249="snížená",J249,0)</f>
        <v>0</v>
      </c>
      <c r="BG249" s="153">
        <f t="shared" ref="BG249:BG312" si="26">IF(N249="zákl. přenesená",J249,0)</f>
        <v>0</v>
      </c>
      <c r="BH249" s="153">
        <f t="shared" ref="BH249:BH312" si="27">IF(N249="sníž. přenesená",J249,0)</f>
        <v>0</v>
      </c>
      <c r="BI249" s="153">
        <f t="shared" ref="BI249:BI312" si="28">IF(N249="nulová",J249,0)</f>
        <v>0</v>
      </c>
      <c r="BJ249" s="14" t="s">
        <v>85</v>
      </c>
      <c r="BK249" s="153">
        <f t="shared" ref="BK249:BK312" si="29">ROUND(I249*H249,2)</f>
        <v>0</v>
      </c>
      <c r="BL249" s="14" t="s">
        <v>133</v>
      </c>
      <c r="BM249" s="152" t="s">
        <v>647</v>
      </c>
    </row>
    <row r="250" spans="1:65" s="2" customFormat="1" ht="142.15" customHeight="1">
      <c r="A250" s="29"/>
      <c r="B250" s="140"/>
      <c r="C250" s="141" t="s">
        <v>648</v>
      </c>
      <c r="D250" s="141" t="s">
        <v>128</v>
      </c>
      <c r="E250" s="142" t="s">
        <v>649</v>
      </c>
      <c r="F250" s="143" t="s">
        <v>650</v>
      </c>
      <c r="G250" s="144" t="s">
        <v>446</v>
      </c>
      <c r="H250" s="145">
        <v>1</v>
      </c>
      <c r="I250" s="146"/>
      <c r="J250" s="147">
        <f t="shared" si="20"/>
        <v>0</v>
      </c>
      <c r="K250" s="143" t="s">
        <v>132</v>
      </c>
      <c r="L250" s="30"/>
      <c r="M250" s="148" t="s">
        <v>1</v>
      </c>
      <c r="N250" s="149" t="s">
        <v>42</v>
      </c>
      <c r="O250" s="55"/>
      <c r="P250" s="150">
        <f t="shared" si="21"/>
        <v>0</v>
      </c>
      <c r="Q250" s="150">
        <v>0</v>
      </c>
      <c r="R250" s="150">
        <f t="shared" si="22"/>
        <v>0</v>
      </c>
      <c r="S250" s="150">
        <v>0</v>
      </c>
      <c r="T250" s="151">
        <f t="shared" si="23"/>
        <v>0</v>
      </c>
      <c r="U250" s="29"/>
      <c r="V250" s="29"/>
      <c r="W250" s="29"/>
      <c r="X250" s="29"/>
      <c r="Y250" s="29"/>
      <c r="Z250" s="29"/>
      <c r="AA250" s="29"/>
      <c r="AB250" s="29"/>
      <c r="AC250" s="29"/>
      <c r="AD250" s="29"/>
      <c r="AE250" s="29"/>
      <c r="AR250" s="152" t="s">
        <v>133</v>
      </c>
      <c r="AT250" s="152" t="s">
        <v>128</v>
      </c>
      <c r="AU250" s="152" t="s">
        <v>87</v>
      </c>
      <c r="AY250" s="14" t="s">
        <v>125</v>
      </c>
      <c r="BE250" s="153">
        <f t="shared" si="24"/>
        <v>0</v>
      </c>
      <c r="BF250" s="153">
        <f t="shared" si="25"/>
        <v>0</v>
      </c>
      <c r="BG250" s="153">
        <f t="shared" si="26"/>
        <v>0</v>
      </c>
      <c r="BH250" s="153">
        <f t="shared" si="27"/>
        <v>0</v>
      </c>
      <c r="BI250" s="153">
        <f t="shared" si="28"/>
        <v>0</v>
      </c>
      <c r="BJ250" s="14" t="s">
        <v>85</v>
      </c>
      <c r="BK250" s="153">
        <f t="shared" si="29"/>
        <v>0</v>
      </c>
      <c r="BL250" s="14" t="s">
        <v>133</v>
      </c>
      <c r="BM250" s="152" t="s">
        <v>651</v>
      </c>
    </row>
    <row r="251" spans="1:65" s="2" customFormat="1" ht="134.25" customHeight="1">
      <c r="A251" s="29"/>
      <c r="B251" s="140"/>
      <c r="C251" s="141" t="s">
        <v>652</v>
      </c>
      <c r="D251" s="141" t="s">
        <v>128</v>
      </c>
      <c r="E251" s="142" t="s">
        <v>653</v>
      </c>
      <c r="F251" s="143" t="s">
        <v>654</v>
      </c>
      <c r="G251" s="144" t="s">
        <v>446</v>
      </c>
      <c r="H251" s="145">
        <v>1</v>
      </c>
      <c r="I251" s="146"/>
      <c r="J251" s="147">
        <f t="shared" si="20"/>
        <v>0</v>
      </c>
      <c r="K251" s="143" t="s">
        <v>132</v>
      </c>
      <c r="L251" s="30"/>
      <c r="M251" s="148" t="s">
        <v>1</v>
      </c>
      <c r="N251" s="149" t="s">
        <v>42</v>
      </c>
      <c r="O251" s="55"/>
      <c r="P251" s="150">
        <f t="shared" si="21"/>
        <v>0</v>
      </c>
      <c r="Q251" s="150">
        <v>0</v>
      </c>
      <c r="R251" s="150">
        <f t="shared" si="22"/>
        <v>0</v>
      </c>
      <c r="S251" s="150">
        <v>0</v>
      </c>
      <c r="T251" s="151">
        <f t="shared" si="23"/>
        <v>0</v>
      </c>
      <c r="U251" s="29"/>
      <c r="V251" s="29"/>
      <c r="W251" s="29"/>
      <c r="X251" s="29"/>
      <c r="Y251" s="29"/>
      <c r="Z251" s="29"/>
      <c r="AA251" s="29"/>
      <c r="AB251" s="29"/>
      <c r="AC251" s="29"/>
      <c r="AD251" s="29"/>
      <c r="AE251" s="29"/>
      <c r="AR251" s="152" t="s">
        <v>133</v>
      </c>
      <c r="AT251" s="152" t="s">
        <v>128</v>
      </c>
      <c r="AU251" s="152" t="s">
        <v>87</v>
      </c>
      <c r="AY251" s="14" t="s">
        <v>125</v>
      </c>
      <c r="BE251" s="153">
        <f t="shared" si="24"/>
        <v>0</v>
      </c>
      <c r="BF251" s="153">
        <f t="shared" si="25"/>
        <v>0</v>
      </c>
      <c r="BG251" s="153">
        <f t="shared" si="26"/>
        <v>0</v>
      </c>
      <c r="BH251" s="153">
        <f t="shared" si="27"/>
        <v>0</v>
      </c>
      <c r="BI251" s="153">
        <f t="shared" si="28"/>
        <v>0</v>
      </c>
      <c r="BJ251" s="14" t="s">
        <v>85</v>
      </c>
      <c r="BK251" s="153">
        <f t="shared" si="29"/>
        <v>0</v>
      </c>
      <c r="BL251" s="14" t="s">
        <v>133</v>
      </c>
      <c r="BM251" s="152" t="s">
        <v>655</v>
      </c>
    </row>
    <row r="252" spans="1:65" s="2" customFormat="1" ht="134.25" customHeight="1">
      <c r="A252" s="29"/>
      <c r="B252" s="140"/>
      <c r="C252" s="141" t="s">
        <v>656</v>
      </c>
      <c r="D252" s="141" t="s">
        <v>128</v>
      </c>
      <c r="E252" s="142" t="s">
        <v>657</v>
      </c>
      <c r="F252" s="143" t="s">
        <v>658</v>
      </c>
      <c r="G252" s="144" t="s">
        <v>446</v>
      </c>
      <c r="H252" s="145">
        <v>1</v>
      </c>
      <c r="I252" s="146"/>
      <c r="J252" s="147">
        <f t="shared" si="20"/>
        <v>0</v>
      </c>
      <c r="K252" s="143" t="s">
        <v>132</v>
      </c>
      <c r="L252" s="30"/>
      <c r="M252" s="148" t="s">
        <v>1</v>
      </c>
      <c r="N252" s="149" t="s">
        <v>42</v>
      </c>
      <c r="O252" s="55"/>
      <c r="P252" s="150">
        <f t="shared" si="21"/>
        <v>0</v>
      </c>
      <c r="Q252" s="150">
        <v>0</v>
      </c>
      <c r="R252" s="150">
        <f t="shared" si="22"/>
        <v>0</v>
      </c>
      <c r="S252" s="150">
        <v>0</v>
      </c>
      <c r="T252" s="151">
        <f t="shared" si="23"/>
        <v>0</v>
      </c>
      <c r="U252" s="29"/>
      <c r="V252" s="29"/>
      <c r="W252" s="29"/>
      <c r="X252" s="29"/>
      <c r="Y252" s="29"/>
      <c r="Z252" s="29"/>
      <c r="AA252" s="29"/>
      <c r="AB252" s="29"/>
      <c r="AC252" s="29"/>
      <c r="AD252" s="29"/>
      <c r="AE252" s="29"/>
      <c r="AR252" s="152" t="s">
        <v>133</v>
      </c>
      <c r="AT252" s="152" t="s">
        <v>128</v>
      </c>
      <c r="AU252" s="152" t="s">
        <v>87</v>
      </c>
      <c r="AY252" s="14" t="s">
        <v>125</v>
      </c>
      <c r="BE252" s="153">
        <f t="shared" si="24"/>
        <v>0</v>
      </c>
      <c r="BF252" s="153">
        <f t="shared" si="25"/>
        <v>0</v>
      </c>
      <c r="BG252" s="153">
        <f t="shared" si="26"/>
        <v>0</v>
      </c>
      <c r="BH252" s="153">
        <f t="shared" si="27"/>
        <v>0</v>
      </c>
      <c r="BI252" s="153">
        <f t="shared" si="28"/>
        <v>0</v>
      </c>
      <c r="BJ252" s="14" t="s">
        <v>85</v>
      </c>
      <c r="BK252" s="153">
        <f t="shared" si="29"/>
        <v>0</v>
      </c>
      <c r="BL252" s="14" t="s">
        <v>133</v>
      </c>
      <c r="BM252" s="152" t="s">
        <v>659</v>
      </c>
    </row>
    <row r="253" spans="1:65" s="2" customFormat="1" ht="134.25" customHeight="1">
      <c r="A253" s="29"/>
      <c r="B253" s="140"/>
      <c r="C253" s="141" t="s">
        <v>660</v>
      </c>
      <c r="D253" s="141" t="s">
        <v>128</v>
      </c>
      <c r="E253" s="142" t="s">
        <v>661</v>
      </c>
      <c r="F253" s="143" t="s">
        <v>662</v>
      </c>
      <c r="G253" s="144" t="s">
        <v>446</v>
      </c>
      <c r="H253" s="145">
        <v>1</v>
      </c>
      <c r="I253" s="146"/>
      <c r="J253" s="147">
        <f t="shared" si="20"/>
        <v>0</v>
      </c>
      <c r="K253" s="143" t="s">
        <v>132</v>
      </c>
      <c r="L253" s="30"/>
      <c r="M253" s="148" t="s">
        <v>1</v>
      </c>
      <c r="N253" s="149" t="s">
        <v>42</v>
      </c>
      <c r="O253" s="55"/>
      <c r="P253" s="150">
        <f t="shared" si="21"/>
        <v>0</v>
      </c>
      <c r="Q253" s="150">
        <v>0</v>
      </c>
      <c r="R253" s="150">
        <f t="shared" si="22"/>
        <v>0</v>
      </c>
      <c r="S253" s="150">
        <v>0</v>
      </c>
      <c r="T253" s="151">
        <f t="shared" si="23"/>
        <v>0</v>
      </c>
      <c r="U253" s="29"/>
      <c r="V253" s="29"/>
      <c r="W253" s="29"/>
      <c r="X253" s="29"/>
      <c r="Y253" s="29"/>
      <c r="Z253" s="29"/>
      <c r="AA253" s="29"/>
      <c r="AB253" s="29"/>
      <c r="AC253" s="29"/>
      <c r="AD253" s="29"/>
      <c r="AE253" s="29"/>
      <c r="AR253" s="152" t="s">
        <v>133</v>
      </c>
      <c r="AT253" s="152" t="s">
        <v>128</v>
      </c>
      <c r="AU253" s="152" t="s">
        <v>87</v>
      </c>
      <c r="AY253" s="14" t="s">
        <v>125</v>
      </c>
      <c r="BE253" s="153">
        <f t="shared" si="24"/>
        <v>0</v>
      </c>
      <c r="BF253" s="153">
        <f t="shared" si="25"/>
        <v>0</v>
      </c>
      <c r="BG253" s="153">
        <f t="shared" si="26"/>
        <v>0</v>
      </c>
      <c r="BH253" s="153">
        <f t="shared" si="27"/>
        <v>0</v>
      </c>
      <c r="BI253" s="153">
        <f t="shared" si="28"/>
        <v>0</v>
      </c>
      <c r="BJ253" s="14" t="s">
        <v>85</v>
      </c>
      <c r="BK253" s="153">
        <f t="shared" si="29"/>
        <v>0</v>
      </c>
      <c r="BL253" s="14" t="s">
        <v>133</v>
      </c>
      <c r="BM253" s="152" t="s">
        <v>663</v>
      </c>
    </row>
    <row r="254" spans="1:65" s="2" customFormat="1" ht="134.25" customHeight="1">
      <c r="A254" s="29"/>
      <c r="B254" s="140"/>
      <c r="C254" s="141" t="s">
        <v>664</v>
      </c>
      <c r="D254" s="141" t="s">
        <v>128</v>
      </c>
      <c r="E254" s="142" t="s">
        <v>665</v>
      </c>
      <c r="F254" s="143" t="s">
        <v>666</v>
      </c>
      <c r="G254" s="144" t="s">
        <v>446</v>
      </c>
      <c r="H254" s="145">
        <v>1</v>
      </c>
      <c r="I254" s="146"/>
      <c r="J254" s="147">
        <f t="shared" si="20"/>
        <v>0</v>
      </c>
      <c r="K254" s="143" t="s">
        <v>132</v>
      </c>
      <c r="L254" s="30"/>
      <c r="M254" s="148" t="s">
        <v>1</v>
      </c>
      <c r="N254" s="149" t="s">
        <v>42</v>
      </c>
      <c r="O254" s="55"/>
      <c r="P254" s="150">
        <f t="shared" si="21"/>
        <v>0</v>
      </c>
      <c r="Q254" s="150">
        <v>0</v>
      </c>
      <c r="R254" s="150">
        <f t="shared" si="22"/>
        <v>0</v>
      </c>
      <c r="S254" s="150">
        <v>0</v>
      </c>
      <c r="T254" s="151">
        <f t="shared" si="23"/>
        <v>0</v>
      </c>
      <c r="U254" s="29"/>
      <c r="V254" s="29"/>
      <c r="W254" s="29"/>
      <c r="X254" s="29"/>
      <c r="Y254" s="29"/>
      <c r="Z254" s="29"/>
      <c r="AA254" s="29"/>
      <c r="AB254" s="29"/>
      <c r="AC254" s="29"/>
      <c r="AD254" s="29"/>
      <c r="AE254" s="29"/>
      <c r="AR254" s="152" t="s">
        <v>133</v>
      </c>
      <c r="AT254" s="152" t="s">
        <v>128</v>
      </c>
      <c r="AU254" s="152" t="s">
        <v>87</v>
      </c>
      <c r="AY254" s="14" t="s">
        <v>125</v>
      </c>
      <c r="BE254" s="153">
        <f t="shared" si="24"/>
        <v>0</v>
      </c>
      <c r="BF254" s="153">
        <f t="shared" si="25"/>
        <v>0</v>
      </c>
      <c r="BG254" s="153">
        <f t="shared" si="26"/>
        <v>0</v>
      </c>
      <c r="BH254" s="153">
        <f t="shared" si="27"/>
        <v>0</v>
      </c>
      <c r="BI254" s="153">
        <f t="shared" si="28"/>
        <v>0</v>
      </c>
      <c r="BJ254" s="14" t="s">
        <v>85</v>
      </c>
      <c r="BK254" s="153">
        <f t="shared" si="29"/>
        <v>0</v>
      </c>
      <c r="BL254" s="14" t="s">
        <v>133</v>
      </c>
      <c r="BM254" s="152" t="s">
        <v>667</v>
      </c>
    </row>
    <row r="255" spans="1:65" s="2" customFormat="1" ht="134.25" customHeight="1">
      <c r="A255" s="29"/>
      <c r="B255" s="140"/>
      <c r="C255" s="141" t="s">
        <v>668</v>
      </c>
      <c r="D255" s="141" t="s">
        <v>128</v>
      </c>
      <c r="E255" s="142" t="s">
        <v>669</v>
      </c>
      <c r="F255" s="143" t="s">
        <v>670</v>
      </c>
      <c r="G255" s="144" t="s">
        <v>446</v>
      </c>
      <c r="H255" s="145">
        <v>1</v>
      </c>
      <c r="I255" s="146"/>
      <c r="J255" s="147">
        <f t="shared" si="20"/>
        <v>0</v>
      </c>
      <c r="K255" s="143" t="s">
        <v>132</v>
      </c>
      <c r="L255" s="30"/>
      <c r="M255" s="148" t="s">
        <v>1</v>
      </c>
      <c r="N255" s="149" t="s">
        <v>42</v>
      </c>
      <c r="O255" s="55"/>
      <c r="P255" s="150">
        <f t="shared" si="21"/>
        <v>0</v>
      </c>
      <c r="Q255" s="150">
        <v>0</v>
      </c>
      <c r="R255" s="150">
        <f t="shared" si="22"/>
        <v>0</v>
      </c>
      <c r="S255" s="150">
        <v>0</v>
      </c>
      <c r="T255" s="151">
        <f t="shared" si="23"/>
        <v>0</v>
      </c>
      <c r="U255" s="29"/>
      <c r="V255" s="29"/>
      <c r="W255" s="29"/>
      <c r="X255" s="29"/>
      <c r="Y255" s="29"/>
      <c r="Z255" s="29"/>
      <c r="AA255" s="29"/>
      <c r="AB255" s="29"/>
      <c r="AC255" s="29"/>
      <c r="AD255" s="29"/>
      <c r="AE255" s="29"/>
      <c r="AR255" s="152" t="s">
        <v>133</v>
      </c>
      <c r="AT255" s="152" t="s">
        <v>128</v>
      </c>
      <c r="AU255" s="152" t="s">
        <v>87</v>
      </c>
      <c r="AY255" s="14" t="s">
        <v>125</v>
      </c>
      <c r="BE255" s="153">
        <f t="shared" si="24"/>
        <v>0</v>
      </c>
      <c r="BF255" s="153">
        <f t="shared" si="25"/>
        <v>0</v>
      </c>
      <c r="BG255" s="153">
        <f t="shared" si="26"/>
        <v>0</v>
      </c>
      <c r="BH255" s="153">
        <f t="shared" si="27"/>
        <v>0</v>
      </c>
      <c r="BI255" s="153">
        <f t="shared" si="28"/>
        <v>0</v>
      </c>
      <c r="BJ255" s="14" t="s">
        <v>85</v>
      </c>
      <c r="BK255" s="153">
        <f t="shared" si="29"/>
        <v>0</v>
      </c>
      <c r="BL255" s="14" t="s">
        <v>133</v>
      </c>
      <c r="BM255" s="152" t="s">
        <v>671</v>
      </c>
    </row>
    <row r="256" spans="1:65" s="2" customFormat="1" ht="134.25" customHeight="1">
      <c r="A256" s="29"/>
      <c r="B256" s="140"/>
      <c r="C256" s="141" t="s">
        <v>672</v>
      </c>
      <c r="D256" s="141" t="s">
        <v>128</v>
      </c>
      <c r="E256" s="142" t="s">
        <v>673</v>
      </c>
      <c r="F256" s="143" t="s">
        <v>674</v>
      </c>
      <c r="G256" s="144" t="s">
        <v>446</v>
      </c>
      <c r="H256" s="145">
        <v>1</v>
      </c>
      <c r="I256" s="146"/>
      <c r="J256" s="147">
        <f t="shared" si="20"/>
        <v>0</v>
      </c>
      <c r="K256" s="143" t="s">
        <v>132</v>
      </c>
      <c r="L256" s="30"/>
      <c r="M256" s="148" t="s">
        <v>1</v>
      </c>
      <c r="N256" s="149" t="s">
        <v>42</v>
      </c>
      <c r="O256" s="55"/>
      <c r="P256" s="150">
        <f t="shared" si="21"/>
        <v>0</v>
      </c>
      <c r="Q256" s="150">
        <v>0</v>
      </c>
      <c r="R256" s="150">
        <f t="shared" si="22"/>
        <v>0</v>
      </c>
      <c r="S256" s="150">
        <v>0</v>
      </c>
      <c r="T256" s="151">
        <f t="shared" si="23"/>
        <v>0</v>
      </c>
      <c r="U256" s="29"/>
      <c r="V256" s="29"/>
      <c r="W256" s="29"/>
      <c r="X256" s="29"/>
      <c r="Y256" s="29"/>
      <c r="Z256" s="29"/>
      <c r="AA256" s="29"/>
      <c r="AB256" s="29"/>
      <c r="AC256" s="29"/>
      <c r="AD256" s="29"/>
      <c r="AE256" s="29"/>
      <c r="AR256" s="152" t="s">
        <v>133</v>
      </c>
      <c r="AT256" s="152" t="s">
        <v>128</v>
      </c>
      <c r="AU256" s="152" t="s">
        <v>87</v>
      </c>
      <c r="AY256" s="14" t="s">
        <v>125</v>
      </c>
      <c r="BE256" s="153">
        <f t="shared" si="24"/>
        <v>0</v>
      </c>
      <c r="BF256" s="153">
        <f t="shared" si="25"/>
        <v>0</v>
      </c>
      <c r="BG256" s="153">
        <f t="shared" si="26"/>
        <v>0</v>
      </c>
      <c r="BH256" s="153">
        <f t="shared" si="27"/>
        <v>0</v>
      </c>
      <c r="BI256" s="153">
        <f t="shared" si="28"/>
        <v>0</v>
      </c>
      <c r="BJ256" s="14" t="s">
        <v>85</v>
      </c>
      <c r="BK256" s="153">
        <f t="shared" si="29"/>
        <v>0</v>
      </c>
      <c r="BL256" s="14" t="s">
        <v>133</v>
      </c>
      <c r="BM256" s="152" t="s">
        <v>675</v>
      </c>
    </row>
    <row r="257" spans="1:65" s="2" customFormat="1" ht="134.25" customHeight="1">
      <c r="A257" s="29"/>
      <c r="B257" s="140"/>
      <c r="C257" s="141" t="s">
        <v>676</v>
      </c>
      <c r="D257" s="141" t="s">
        <v>128</v>
      </c>
      <c r="E257" s="142" t="s">
        <v>677</v>
      </c>
      <c r="F257" s="143" t="s">
        <v>678</v>
      </c>
      <c r="G257" s="144" t="s">
        <v>446</v>
      </c>
      <c r="H257" s="145">
        <v>1</v>
      </c>
      <c r="I257" s="146"/>
      <c r="J257" s="147">
        <f t="shared" si="20"/>
        <v>0</v>
      </c>
      <c r="K257" s="143" t="s">
        <v>132</v>
      </c>
      <c r="L257" s="30"/>
      <c r="M257" s="148" t="s">
        <v>1</v>
      </c>
      <c r="N257" s="149" t="s">
        <v>42</v>
      </c>
      <c r="O257" s="55"/>
      <c r="P257" s="150">
        <f t="shared" si="21"/>
        <v>0</v>
      </c>
      <c r="Q257" s="150">
        <v>0</v>
      </c>
      <c r="R257" s="150">
        <f t="shared" si="22"/>
        <v>0</v>
      </c>
      <c r="S257" s="150">
        <v>0</v>
      </c>
      <c r="T257" s="151">
        <f t="shared" si="23"/>
        <v>0</v>
      </c>
      <c r="U257" s="29"/>
      <c r="V257" s="29"/>
      <c r="W257" s="29"/>
      <c r="X257" s="29"/>
      <c r="Y257" s="29"/>
      <c r="Z257" s="29"/>
      <c r="AA257" s="29"/>
      <c r="AB257" s="29"/>
      <c r="AC257" s="29"/>
      <c r="AD257" s="29"/>
      <c r="AE257" s="29"/>
      <c r="AR257" s="152" t="s">
        <v>133</v>
      </c>
      <c r="AT257" s="152" t="s">
        <v>128</v>
      </c>
      <c r="AU257" s="152" t="s">
        <v>87</v>
      </c>
      <c r="AY257" s="14" t="s">
        <v>125</v>
      </c>
      <c r="BE257" s="153">
        <f t="shared" si="24"/>
        <v>0</v>
      </c>
      <c r="BF257" s="153">
        <f t="shared" si="25"/>
        <v>0</v>
      </c>
      <c r="BG257" s="153">
        <f t="shared" si="26"/>
        <v>0</v>
      </c>
      <c r="BH257" s="153">
        <f t="shared" si="27"/>
        <v>0</v>
      </c>
      <c r="BI257" s="153">
        <f t="shared" si="28"/>
        <v>0</v>
      </c>
      <c r="BJ257" s="14" t="s">
        <v>85</v>
      </c>
      <c r="BK257" s="153">
        <f t="shared" si="29"/>
        <v>0</v>
      </c>
      <c r="BL257" s="14" t="s">
        <v>133</v>
      </c>
      <c r="BM257" s="152" t="s">
        <v>679</v>
      </c>
    </row>
    <row r="258" spans="1:65" s="2" customFormat="1" ht="134.25" customHeight="1">
      <c r="A258" s="29"/>
      <c r="B258" s="140"/>
      <c r="C258" s="141" t="s">
        <v>680</v>
      </c>
      <c r="D258" s="141" t="s">
        <v>128</v>
      </c>
      <c r="E258" s="142" t="s">
        <v>681</v>
      </c>
      <c r="F258" s="143" t="s">
        <v>682</v>
      </c>
      <c r="G258" s="144" t="s">
        <v>446</v>
      </c>
      <c r="H258" s="145">
        <v>1</v>
      </c>
      <c r="I258" s="146"/>
      <c r="J258" s="147">
        <f t="shared" si="20"/>
        <v>0</v>
      </c>
      <c r="K258" s="143" t="s">
        <v>132</v>
      </c>
      <c r="L258" s="30"/>
      <c r="M258" s="148" t="s">
        <v>1</v>
      </c>
      <c r="N258" s="149" t="s">
        <v>42</v>
      </c>
      <c r="O258" s="55"/>
      <c r="P258" s="150">
        <f t="shared" si="21"/>
        <v>0</v>
      </c>
      <c r="Q258" s="150">
        <v>0</v>
      </c>
      <c r="R258" s="150">
        <f t="shared" si="22"/>
        <v>0</v>
      </c>
      <c r="S258" s="150">
        <v>0</v>
      </c>
      <c r="T258" s="151">
        <f t="shared" si="23"/>
        <v>0</v>
      </c>
      <c r="U258" s="29"/>
      <c r="V258" s="29"/>
      <c r="W258" s="29"/>
      <c r="X258" s="29"/>
      <c r="Y258" s="29"/>
      <c r="Z258" s="29"/>
      <c r="AA258" s="29"/>
      <c r="AB258" s="29"/>
      <c r="AC258" s="29"/>
      <c r="AD258" s="29"/>
      <c r="AE258" s="29"/>
      <c r="AR258" s="152" t="s">
        <v>133</v>
      </c>
      <c r="AT258" s="152" t="s">
        <v>128</v>
      </c>
      <c r="AU258" s="152" t="s">
        <v>87</v>
      </c>
      <c r="AY258" s="14" t="s">
        <v>125</v>
      </c>
      <c r="BE258" s="153">
        <f t="shared" si="24"/>
        <v>0</v>
      </c>
      <c r="BF258" s="153">
        <f t="shared" si="25"/>
        <v>0</v>
      </c>
      <c r="BG258" s="153">
        <f t="shared" si="26"/>
        <v>0</v>
      </c>
      <c r="BH258" s="153">
        <f t="shared" si="27"/>
        <v>0</v>
      </c>
      <c r="BI258" s="153">
        <f t="shared" si="28"/>
        <v>0</v>
      </c>
      <c r="BJ258" s="14" t="s">
        <v>85</v>
      </c>
      <c r="BK258" s="153">
        <f t="shared" si="29"/>
        <v>0</v>
      </c>
      <c r="BL258" s="14" t="s">
        <v>133</v>
      </c>
      <c r="BM258" s="152" t="s">
        <v>683</v>
      </c>
    </row>
    <row r="259" spans="1:65" s="2" customFormat="1" ht="49.15" customHeight="1">
      <c r="A259" s="29"/>
      <c r="B259" s="140"/>
      <c r="C259" s="141" t="s">
        <v>684</v>
      </c>
      <c r="D259" s="141" t="s">
        <v>128</v>
      </c>
      <c r="E259" s="142" t="s">
        <v>685</v>
      </c>
      <c r="F259" s="143" t="s">
        <v>686</v>
      </c>
      <c r="G259" s="144" t="s">
        <v>137</v>
      </c>
      <c r="H259" s="145">
        <v>1</v>
      </c>
      <c r="I259" s="146"/>
      <c r="J259" s="147">
        <f t="shared" si="20"/>
        <v>0</v>
      </c>
      <c r="K259" s="143" t="s">
        <v>132</v>
      </c>
      <c r="L259" s="30"/>
      <c r="M259" s="148" t="s">
        <v>1</v>
      </c>
      <c r="N259" s="149" t="s">
        <v>42</v>
      </c>
      <c r="O259" s="55"/>
      <c r="P259" s="150">
        <f t="shared" si="21"/>
        <v>0</v>
      </c>
      <c r="Q259" s="150">
        <v>0</v>
      </c>
      <c r="R259" s="150">
        <f t="shared" si="22"/>
        <v>0</v>
      </c>
      <c r="S259" s="150">
        <v>0</v>
      </c>
      <c r="T259" s="151">
        <f t="shared" si="23"/>
        <v>0</v>
      </c>
      <c r="U259" s="29"/>
      <c r="V259" s="29"/>
      <c r="W259" s="29"/>
      <c r="X259" s="29"/>
      <c r="Y259" s="29"/>
      <c r="Z259" s="29"/>
      <c r="AA259" s="29"/>
      <c r="AB259" s="29"/>
      <c r="AC259" s="29"/>
      <c r="AD259" s="29"/>
      <c r="AE259" s="29"/>
      <c r="AR259" s="152" t="s">
        <v>133</v>
      </c>
      <c r="AT259" s="152" t="s">
        <v>128</v>
      </c>
      <c r="AU259" s="152" t="s">
        <v>87</v>
      </c>
      <c r="AY259" s="14" t="s">
        <v>125</v>
      </c>
      <c r="BE259" s="153">
        <f t="shared" si="24"/>
        <v>0</v>
      </c>
      <c r="BF259" s="153">
        <f t="shared" si="25"/>
        <v>0</v>
      </c>
      <c r="BG259" s="153">
        <f t="shared" si="26"/>
        <v>0</v>
      </c>
      <c r="BH259" s="153">
        <f t="shared" si="27"/>
        <v>0</v>
      </c>
      <c r="BI259" s="153">
        <f t="shared" si="28"/>
        <v>0</v>
      </c>
      <c r="BJ259" s="14" t="s">
        <v>85</v>
      </c>
      <c r="BK259" s="153">
        <f t="shared" si="29"/>
        <v>0</v>
      </c>
      <c r="BL259" s="14" t="s">
        <v>133</v>
      </c>
      <c r="BM259" s="152" t="s">
        <v>687</v>
      </c>
    </row>
    <row r="260" spans="1:65" s="2" customFormat="1" ht="66.75" customHeight="1">
      <c r="A260" s="29"/>
      <c r="B260" s="140"/>
      <c r="C260" s="141" t="s">
        <v>688</v>
      </c>
      <c r="D260" s="141" t="s">
        <v>128</v>
      </c>
      <c r="E260" s="142" t="s">
        <v>689</v>
      </c>
      <c r="F260" s="143" t="s">
        <v>690</v>
      </c>
      <c r="G260" s="144" t="s">
        <v>137</v>
      </c>
      <c r="H260" s="145">
        <v>1</v>
      </c>
      <c r="I260" s="146"/>
      <c r="J260" s="147">
        <f t="shared" si="20"/>
        <v>0</v>
      </c>
      <c r="K260" s="143" t="s">
        <v>132</v>
      </c>
      <c r="L260" s="30"/>
      <c r="M260" s="148" t="s">
        <v>1</v>
      </c>
      <c r="N260" s="149" t="s">
        <v>42</v>
      </c>
      <c r="O260" s="55"/>
      <c r="P260" s="150">
        <f t="shared" si="21"/>
        <v>0</v>
      </c>
      <c r="Q260" s="150">
        <v>0</v>
      </c>
      <c r="R260" s="150">
        <f t="shared" si="22"/>
        <v>0</v>
      </c>
      <c r="S260" s="150">
        <v>0</v>
      </c>
      <c r="T260" s="151">
        <f t="shared" si="23"/>
        <v>0</v>
      </c>
      <c r="U260" s="29"/>
      <c r="V260" s="29"/>
      <c r="W260" s="29"/>
      <c r="X260" s="29"/>
      <c r="Y260" s="29"/>
      <c r="Z260" s="29"/>
      <c r="AA260" s="29"/>
      <c r="AB260" s="29"/>
      <c r="AC260" s="29"/>
      <c r="AD260" s="29"/>
      <c r="AE260" s="29"/>
      <c r="AR260" s="152" t="s">
        <v>133</v>
      </c>
      <c r="AT260" s="152" t="s">
        <v>128</v>
      </c>
      <c r="AU260" s="152" t="s">
        <v>87</v>
      </c>
      <c r="AY260" s="14" t="s">
        <v>125</v>
      </c>
      <c r="BE260" s="153">
        <f t="shared" si="24"/>
        <v>0</v>
      </c>
      <c r="BF260" s="153">
        <f t="shared" si="25"/>
        <v>0</v>
      </c>
      <c r="BG260" s="153">
        <f t="shared" si="26"/>
        <v>0</v>
      </c>
      <c r="BH260" s="153">
        <f t="shared" si="27"/>
        <v>0</v>
      </c>
      <c r="BI260" s="153">
        <f t="shared" si="28"/>
        <v>0</v>
      </c>
      <c r="BJ260" s="14" t="s">
        <v>85</v>
      </c>
      <c r="BK260" s="153">
        <f t="shared" si="29"/>
        <v>0</v>
      </c>
      <c r="BL260" s="14" t="s">
        <v>133</v>
      </c>
      <c r="BM260" s="152" t="s">
        <v>691</v>
      </c>
    </row>
    <row r="261" spans="1:65" s="2" customFormat="1" ht="66.75" customHeight="1">
      <c r="A261" s="29"/>
      <c r="B261" s="140"/>
      <c r="C261" s="141" t="s">
        <v>692</v>
      </c>
      <c r="D261" s="141" t="s">
        <v>128</v>
      </c>
      <c r="E261" s="142" t="s">
        <v>693</v>
      </c>
      <c r="F261" s="143" t="s">
        <v>694</v>
      </c>
      <c r="G261" s="144" t="s">
        <v>137</v>
      </c>
      <c r="H261" s="145">
        <v>1</v>
      </c>
      <c r="I261" s="146"/>
      <c r="J261" s="147">
        <f t="shared" si="20"/>
        <v>0</v>
      </c>
      <c r="K261" s="143" t="s">
        <v>132</v>
      </c>
      <c r="L261" s="30"/>
      <c r="M261" s="148" t="s">
        <v>1</v>
      </c>
      <c r="N261" s="149" t="s">
        <v>42</v>
      </c>
      <c r="O261" s="55"/>
      <c r="P261" s="150">
        <f t="shared" si="21"/>
        <v>0</v>
      </c>
      <c r="Q261" s="150">
        <v>0</v>
      </c>
      <c r="R261" s="150">
        <f t="shared" si="22"/>
        <v>0</v>
      </c>
      <c r="S261" s="150">
        <v>0</v>
      </c>
      <c r="T261" s="151">
        <f t="shared" si="23"/>
        <v>0</v>
      </c>
      <c r="U261" s="29"/>
      <c r="V261" s="29"/>
      <c r="W261" s="29"/>
      <c r="X261" s="29"/>
      <c r="Y261" s="29"/>
      <c r="Z261" s="29"/>
      <c r="AA261" s="29"/>
      <c r="AB261" s="29"/>
      <c r="AC261" s="29"/>
      <c r="AD261" s="29"/>
      <c r="AE261" s="29"/>
      <c r="AR261" s="152" t="s">
        <v>133</v>
      </c>
      <c r="AT261" s="152" t="s">
        <v>128</v>
      </c>
      <c r="AU261" s="152" t="s">
        <v>87</v>
      </c>
      <c r="AY261" s="14" t="s">
        <v>125</v>
      </c>
      <c r="BE261" s="153">
        <f t="shared" si="24"/>
        <v>0</v>
      </c>
      <c r="BF261" s="153">
        <f t="shared" si="25"/>
        <v>0</v>
      </c>
      <c r="BG261" s="153">
        <f t="shared" si="26"/>
        <v>0</v>
      </c>
      <c r="BH261" s="153">
        <f t="shared" si="27"/>
        <v>0</v>
      </c>
      <c r="BI261" s="153">
        <f t="shared" si="28"/>
        <v>0</v>
      </c>
      <c r="BJ261" s="14" t="s">
        <v>85</v>
      </c>
      <c r="BK261" s="153">
        <f t="shared" si="29"/>
        <v>0</v>
      </c>
      <c r="BL261" s="14" t="s">
        <v>133</v>
      </c>
      <c r="BM261" s="152" t="s">
        <v>695</v>
      </c>
    </row>
    <row r="262" spans="1:65" s="2" customFormat="1" ht="37.9" customHeight="1">
      <c r="A262" s="29"/>
      <c r="B262" s="140"/>
      <c r="C262" s="141" t="s">
        <v>696</v>
      </c>
      <c r="D262" s="141" t="s">
        <v>128</v>
      </c>
      <c r="E262" s="142" t="s">
        <v>697</v>
      </c>
      <c r="F262" s="143" t="s">
        <v>698</v>
      </c>
      <c r="G262" s="144" t="s">
        <v>446</v>
      </c>
      <c r="H262" s="145">
        <v>1</v>
      </c>
      <c r="I262" s="146"/>
      <c r="J262" s="147">
        <f t="shared" si="20"/>
        <v>0</v>
      </c>
      <c r="K262" s="143" t="s">
        <v>132</v>
      </c>
      <c r="L262" s="30"/>
      <c r="M262" s="148" t="s">
        <v>1</v>
      </c>
      <c r="N262" s="149" t="s">
        <v>42</v>
      </c>
      <c r="O262" s="55"/>
      <c r="P262" s="150">
        <f t="shared" si="21"/>
        <v>0</v>
      </c>
      <c r="Q262" s="150">
        <v>0</v>
      </c>
      <c r="R262" s="150">
        <f t="shared" si="22"/>
        <v>0</v>
      </c>
      <c r="S262" s="150">
        <v>0</v>
      </c>
      <c r="T262" s="151">
        <f t="shared" si="23"/>
        <v>0</v>
      </c>
      <c r="U262" s="29"/>
      <c r="V262" s="29"/>
      <c r="W262" s="29"/>
      <c r="X262" s="29"/>
      <c r="Y262" s="29"/>
      <c r="Z262" s="29"/>
      <c r="AA262" s="29"/>
      <c r="AB262" s="29"/>
      <c r="AC262" s="29"/>
      <c r="AD262" s="29"/>
      <c r="AE262" s="29"/>
      <c r="AR262" s="152" t="s">
        <v>133</v>
      </c>
      <c r="AT262" s="152" t="s">
        <v>128</v>
      </c>
      <c r="AU262" s="152" t="s">
        <v>87</v>
      </c>
      <c r="AY262" s="14" t="s">
        <v>125</v>
      </c>
      <c r="BE262" s="153">
        <f t="shared" si="24"/>
        <v>0</v>
      </c>
      <c r="BF262" s="153">
        <f t="shared" si="25"/>
        <v>0</v>
      </c>
      <c r="BG262" s="153">
        <f t="shared" si="26"/>
        <v>0</v>
      </c>
      <c r="BH262" s="153">
        <f t="shared" si="27"/>
        <v>0</v>
      </c>
      <c r="BI262" s="153">
        <f t="shared" si="28"/>
        <v>0</v>
      </c>
      <c r="BJ262" s="14" t="s">
        <v>85</v>
      </c>
      <c r="BK262" s="153">
        <f t="shared" si="29"/>
        <v>0</v>
      </c>
      <c r="BL262" s="14" t="s">
        <v>133</v>
      </c>
      <c r="BM262" s="152" t="s">
        <v>699</v>
      </c>
    </row>
    <row r="263" spans="1:65" s="2" customFormat="1" ht="37.9" customHeight="1">
      <c r="A263" s="29"/>
      <c r="B263" s="140"/>
      <c r="C263" s="141" t="s">
        <v>700</v>
      </c>
      <c r="D263" s="141" t="s">
        <v>128</v>
      </c>
      <c r="E263" s="142" t="s">
        <v>701</v>
      </c>
      <c r="F263" s="143" t="s">
        <v>702</v>
      </c>
      <c r="G263" s="144" t="s">
        <v>446</v>
      </c>
      <c r="H263" s="145">
        <v>1</v>
      </c>
      <c r="I263" s="146"/>
      <c r="J263" s="147">
        <f t="shared" si="20"/>
        <v>0</v>
      </c>
      <c r="K263" s="143" t="s">
        <v>132</v>
      </c>
      <c r="L263" s="30"/>
      <c r="M263" s="148" t="s">
        <v>1</v>
      </c>
      <c r="N263" s="149" t="s">
        <v>42</v>
      </c>
      <c r="O263" s="55"/>
      <c r="P263" s="150">
        <f t="shared" si="21"/>
        <v>0</v>
      </c>
      <c r="Q263" s="150">
        <v>0</v>
      </c>
      <c r="R263" s="150">
        <f t="shared" si="22"/>
        <v>0</v>
      </c>
      <c r="S263" s="150">
        <v>0</v>
      </c>
      <c r="T263" s="151">
        <f t="shared" si="23"/>
        <v>0</v>
      </c>
      <c r="U263" s="29"/>
      <c r="V263" s="29"/>
      <c r="W263" s="29"/>
      <c r="X263" s="29"/>
      <c r="Y263" s="29"/>
      <c r="Z263" s="29"/>
      <c r="AA263" s="29"/>
      <c r="AB263" s="29"/>
      <c r="AC263" s="29"/>
      <c r="AD263" s="29"/>
      <c r="AE263" s="29"/>
      <c r="AR263" s="152" t="s">
        <v>133</v>
      </c>
      <c r="AT263" s="152" t="s">
        <v>128</v>
      </c>
      <c r="AU263" s="152" t="s">
        <v>87</v>
      </c>
      <c r="AY263" s="14" t="s">
        <v>125</v>
      </c>
      <c r="BE263" s="153">
        <f t="shared" si="24"/>
        <v>0</v>
      </c>
      <c r="BF263" s="153">
        <f t="shared" si="25"/>
        <v>0</v>
      </c>
      <c r="BG263" s="153">
        <f t="shared" si="26"/>
        <v>0</v>
      </c>
      <c r="BH263" s="153">
        <f t="shared" si="27"/>
        <v>0</v>
      </c>
      <c r="BI263" s="153">
        <f t="shared" si="28"/>
        <v>0</v>
      </c>
      <c r="BJ263" s="14" t="s">
        <v>85</v>
      </c>
      <c r="BK263" s="153">
        <f t="shared" si="29"/>
        <v>0</v>
      </c>
      <c r="BL263" s="14" t="s">
        <v>133</v>
      </c>
      <c r="BM263" s="152" t="s">
        <v>703</v>
      </c>
    </row>
    <row r="264" spans="1:65" s="2" customFormat="1" ht="44.25" customHeight="1">
      <c r="A264" s="29"/>
      <c r="B264" s="140"/>
      <c r="C264" s="141" t="s">
        <v>704</v>
      </c>
      <c r="D264" s="141" t="s">
        <v>128</v>
      </c>
      <c r="E264" s="142" t="s">
        <v>705</v>
      </c>
      <c r="F264" s="143" t="s">
        <v>706</v>
      </c>
      <c r="G264" s="144" t="s">
        <v>446</v>
      </c>
      <c r="H264" s="145">
        <v>1</v>
      </c>
      <c r="I264" s="146"/>
      <c r="J264" s="147">
        <f t="shared" si="20"/>
        <v>0</v>
      </c>
      <c r="K264" s="143" t="s">
        <v>132</v>
      </c>
      <c r="L264" s="30"/>
      <c r="M264" s="148" t="s">
        <v>1</v>
      </c>
      <c r="N264" s="149" t="s">
        <v>42</v>
      </c>
      <c r="O264" s="55"/>
      <c r="P264" s="150">
        <f t="shared" si="21"/>
        <v>0</v>
      </c>
      <c r="Q264" s="150">
        <v>0</v>
      </c>
      <c r="R264" s="150">
        <f t="shared" si="22"/>
        <v>0</v>
      </c>
      <c r="S264" s="150">
        <v>0</v>
      </c>
      <c r="T264" s="151">
        <f t="shared" si="23"/>
        <v>0</v>
      </c>
      <c r="U264" s="29"/>
      <c r="V264" s="29"/>
      <c r="W264" s="29"/>
      <c r="X264" s="29"/>
      <c r="Y264" s="29"/>
      <c r="Z264" s="29"/>
      <c r="AA264" s="29"/>
      <c r="AB264" s="29"/>
      <c r="AC264" s="29"/>
      <c r="AD264" s="29"/>
      <c r="AE264" s="29"/>
      <c r="AR264" s="152" t="s">
        <v>133</v>
      </c>
      <c r="AT264" s="152" t="s">
        <v>128</v>
      </c>
      <c r="AU264" s="152" t="s">
        <v>87</v>
      </c>
      <c r="AY264" s="14" t="s">
        <v>125</v>
      </c>
      <c r="BE264" s="153">
        <f t="shared" si="24"/>
        <v>0</v>
      </c>
      <c r="BF264" s="153">
        <f t="shared" si="25"/>
        <v>0</v>
      </c>
      <c r="BG264" s="153">
        <f t="shared" si="26"/>
        <v>0</v>
      </c>
      <c r="BH264" s="153">
        <f t="shared" si="27"/>
        <v>0</v>
      </c>
      <c r="BI264" s="153">
        <f t="shared" si="28"/>
        <v>0</v>
      </c>
      <c r="BJ264" s="14" t="s">
        <v>85</v>
      </c>
      <c r="BK264" s="153">
        <f t="shared" si="29"/>
        <v>0</v>
      </c>
      <c r="BL264" s="14" t="s">
        <v>133</v>
      </c>
      <c r="BM264" s="152" t="s">
        <v>707</v>
      </c>
    </row>
    <row r="265" spans="1:65" s="2" customFormat="1" ht="114.95" customHeight="1">
      <c r="A265" s="29"/>
      <c r="B265" s="140"/>
      <c r="C265" s="141" t="s">
        <v>708</v>
      </c>
      <c r="D265" s="141" t="s">
        <v>128</v>
      </c>
      <c r="E265" s="142" t="s">
        <v>709</v>
      </c>
      <c r="F265" s="143" t="s">
        <v>710</v>
      </c>
      <c r="G265" s="144" t="s">
        <v>446</v>
      </c>
      <c r="H265" s="145">
        <v>1</v>
      </c>
      <c r="I265" s="146"/>
      <c r="J265" s="147">
        <f t="shared" si="20"/>
        <v>0</v>
      </c>
      <c r="K265" s="143" t="s">
        <v>132</v>
      </c>
      <c r="L265" s="30"/>
      <c r="M265" s="148" t="s">
        <v>1</v>
      </c>
      <c r="N265" s="149" t="s">
        <v>42</v>
      </c>
      <c r="O265" s="55"/>
      <c r="P265" s="150">
        <f t="shared" si="21"/>
        <v>0</v>
      </c>
      <c r="Q265" s="150">
        <v>0</v>
      </c>
      <c r="R265" s="150">
        <f t="shared" si="22"/>
        <v>0</v>
      </c>
      <c r="S265" s="150">
        <v>0</v>
      </c>
      <c r="T265" s="151">
        <f t="shared" si="23"/>
        <v>0</v>
      </c>
      <c r="U265" s="29"/>
      <c r="V265" s="29"/>
      <c r="W265" s="29"/>
      <c r="X265" s="29"/>
      <c r="Y265" s="29"/>
      <c r="Z265" s="29"/>
      <c r="AA265" s="29"/>
      <c r="AB265" s="29"/>
      <c r="AC265" s="29"/>
      <c r="AD265" s="29"/>
      <c r="AE265" s="29"/>
      <c r="AR265" s="152" t="s">
        <v>133</v>
      </c>
      <c r="AT265" s="152" t="s">
        <v>128</v>
      </c>
      <c r="AU265" s="152" t="s">
        <v>87</v>
      </c>
      <c r="AY265" s="14" t="s">
        <v>125</v>
      </c>
      <c r="BE265" s="153">
        <f t="shared" si="24"/>
        <v>0</v>
      </c>
      <c r="BF265" s="153">
        <f t="shared" si="25"/>
        <v>0</v>
      </c>
      <c r="BG265" s="153">
        <f t="shared" si="26"/>
        <v>0</v>
      </c>
      <c r="BH265" s="153">
        <f t="shared" si="27"/>
        <v>0</v>
      </c>
      <c r="BI265" s="153">
        <f t="shared" si="28"/>
        <v>0</v>
      </c>
      <c r="BJ265" s="14" t="s">
        <v>85</v>
      </c>
      <c r="BK265" s="153">
        <f t="shared" si="29"/>
        <v>0</v>
      </c>
      <c r="BL265" s="14" t="s">
        <v>133</v>
      </c>
      <c r="BM265" s="152" t="s">
        <v>711</v>
      </c>
    </row>
    <row r="266" spans="1:65" s="2" customFormat="1" ht="114.95" customHeight="1">
      <c r="A266" s="29"/>
      <c r="B266" s="140"/>
      <c r="C266" s="141" t="s">
        <v>712</v>
      </c>
      <c r="D266" s="141" t="s">
        <v>128</v>
      </c>
      <c r="E266" s="142" t="s">
        <v>713</v>
      </c>
      <c r="F266" s="143" t="s">
        <v>714</v>
      </c>
      <c r="G266" s="144" t="s">
        <v>446</v>
      </c>
      <c r="H266" s="145">
        <v>1</v>
      </c>
      <c r="I266" s="146"/>
      <c r="J266" s="147">
        <f t="shared" si="20"/>
        <v>0</v>
      </c>
      <c r="K266" s="143" t="s">
        <v>132</v>
      </c>
      <c r="L266" s="30"/>
      <c r="M266" s="148" t="s">
        <v>1</v>
      </c>
      <c r="N266" s="149" t="s">
        <v>42</v>
      </c>
      <c r="O266" s="55"/>
      <c r="P266" s="150">
        <f t="shared" si="21"/>
        <v>0</v>
      </c>
      <c r="Q266" s="150">
        <v>0</v>
      </c>
      <c r="R266" s="150">
        <f t="shared" si="22"/>
        <v>0</v>
      </c>
      <c r="S266" s="150">
        <v>0</v>
      </c>
      <c r="T266" s="151">
        <f t="shared" si="23"/>
        <v>0</v>
      </c>
      <c r="U266" s="29"/>
      <c r="V266" s="29"/>
      <c r="W266" s="29"/>
      <c r="X266" s="29"/>
      <c r="Y266" s="29"/>
      <c r="Z266" s="29"/>
      <c r="AA266" s="29"/>
      <c r="AB266" s="29"/>
      <c r="AC266" s="29"/>
      <c r="AD266" s="29"/>
      <c r="AE266" s="29"/>
      <c r="AR266" s="152" t="s">
        <v>133</v>
      </c>
      <c r="AT266" s="152" t="s">
        <v>128</v>
      </c>
      <c r="AU266" s="152" t="s">
        <v>87</v>
      </c>
      <c r="AY266" s="14" t="s">
        <v>125</v>
      </c>
      <c r="BE266" s="153">
        <f t="shared" si="24"/>
        <v>0</v>
      </c>
      <c r="BF266" s="153">
        <f t="shared" si="25"/>
        <v>0</v>
      </c>
      <c r="BG266" s="153">
        <f t="shared" si="26"/>
        <v>0</v>
      </c>
      <c r="BH266" s="153">
        <f t="shared" si="27"/>
        <v>0</v>
      </c>
      <c r="BI266" s="153">
        <f t="shared" si="28"/>
        <v>0</v>
      </c>
      <c r="BJ266" s="14" t="s">
        <v>85</v>
      </c>
      <c r="BK266" s="153">
        <f t="shared" si="29"/>
        <v>0</v>
      </c>
      <c r="BL266" s="14" t="s">
        <v>133</v>
      </c>
      <c r="BM266" s="152" t="s">
        <v>715</v>
      </c>
    </row>
    <row r="267" spans="1:65" s="2" customFormat="1" ht="114.95" customHeight="1">
      <c r="A267" s="29"/>
      <c r="B267" s="140"/>
      <c r="C267" s="141" t="s">
        <v>716</v>
      </c>
      <c r="D267" s="141" t="s">
        <v>128</v>
      </c>
      <c r="E267" s="142" t="s">
        <v>717</v>
      </c>
      <c r="F267" s="143" t="s">
        <v>718</v>
      </c>
      <c r="G267" s="144" t="s">
        <v>446</v>
      </c>
      <c r="H267" s="145">
        <v>1</v>
      </c>
      <c r="I267" s="146"/>
      <c r="J267" s="147">
        <f t="shared" si="20"/>
        <v>0</v>
      </c>
      <c r="K267" s="143" t="s">
        <v>132</v>
      </c>
      <c r="L267" s="30"/>
      <c r="M267" s="148" t="s">
        <v>1</v>
      </c>
      <c r="N267" s="149" t="s">
        <v>42</v>
      </c>
      <c r="O267" s="55"/>
      <c r="P267" s="150">
        <f t="shared" si="21"/>
        <v>0</v>
      </c>
      <c r="Q267" s="150">
        <v>0</v>
      </c>
      <c r="R267" s="150">
        <f t="shared" si="22"/>
        <v>0</v>
      </c>
      <c r="S267" s="150">
        <v>0</v>
      </c>
      <c r="T267" s="151">
        <f t="shared" si="23"/>
        <v>0</v>
      </c>
      <c r="U267" s="29"/>
      <c r="V267" s="29"/>
      <c r="W267" s="29"/>
      <c r="X267" s="29"/>
      <c r="Y267" s="29"/>
      <c r="Z267" s="29"/>
      <c r="AA267" s="29"/>
      <c r="AB267" s="29"/>
      <c r="AC267" s="29"/>
      <c r="AD267" s="29"/>
      <c r="AE267" s="29"/>
      <c r="AR267" s="152" t="s">
        <v>133</v>
      </c>
      <c r="AT267" s="152" t="s">
        <v>128</v>
      </c>
      <c r="AU267" s="152" t="s">
        <v>87</v>
      </c>
      <c r="AY267" s="14" t="s">
        <v>125</v>
      </c>
      <c r="BE267" s="153">
        <f t="shared" si="24"/>
        <v>0</v>
      </c>
      <c r="BF267" s="153">
        <f t="shared" si="25"/>
        <v>0</v>
      </c>
      <c r="BG267" s="153">
        <f t="shared" si="26"/>
        <v>0</v>
      </c>
      <c r="BH267" s="153">
        <f t="shared" si="27"/>
        <v>0</v>
      </c>
      <c r="BI267" s="153">
        <f t="shared" si="28"/>
        <v>0</v>
      </c>
      <c r="BJ267" s="14" t="s">
        <v>85</v>
      </c>
      <c r="BK267" s="153">
        <f t="shared" si="29"/>
        <v>0</v>
      </c>
      <c r="BL267" s="14" t="s">
        <v>133</v>
      </c>
      <c r="BM267" s="152" t="s">
        <v>719</v>
      </c>
    </row>
    <row r="268" spans="1:65" s="2" customFormat="1" ht="114.95" customHeight="1">
      <c r="A268" s="29"/>
      <c r="B268" s="140"/>
      <c r="C268" s="141" t="s">
        <v>720</v>
      </c>
      <c r="D268" s="141" t="s">
        <v>128</v>
      </c>
      <c r="E268" s="142" t="s">
        <v>721</v>
      </c>
      <c r="F268" s="143" t="s">
        <v>722</v>
      </c>
      <c r="G268" s="144" t="s">
        <v>446</v>
      </c>
      <c r="H268" s="145">
        <v>1</v>
      </c>
      <c r="I268" s="146"/>
      <c r="J268" s="147">
        <f t="shared" si="20"/>
        <v>0</v>
      </c>
      <c r="K268" s="143" t="s">
        <v>132</v>
      </c>
      <c r="L268" s="30"/>
      <c r="M268" s="148" t="s">
        <v>1</v>
      </c>
      <c r="N268" s="149" t="s">
        <v>42</v>
      </c>
      <c r="O268" s="55"/>
      <c r="P268" s="150">
        <f t="shared" si="21"/>
        <v>0</v>
      </c>
      <c r="Q268" s="150">
        <v>0</v>
      </c>
      <c r="R268" s="150">
        <f t="shared" si="22"/>
        <v>0</v>
      </c>
      <c r="S268" s="150">
        <v>0</v>
      </c>
      <c r="T268" s="151">
        <f t="shared" si="23"/>
        <v>0</v>
      </c>
      <c r="U268" s="29"/>
      <c r="V268" s="29"/>
      <c r="W268" s="29"/>
      <c r="X268" s="29"/>
      <c r="Y268" s="29"/>
      <c r="Z268" s="29"/>
      <c r="AA268" s="29"/>
      <c r="AB268" s="29"/>
      <c r="AC268" s="29"/>
      <c r="AD268" s="29"/>
      <c r="AE268" s="29"/>
      <c r="AR268" s="152" t="s">
        <v>133</v>
      </c>
      <c r="AT268" s="152" t="s">
        <v>128</v>
      </c>
      <c r="AU268" s="152" t="s">
        <v>87</v>
      </c>
      <c r="AY268" s="14" t="s">
        <v>125</v>
      </c>
      <c r="BE268" s="153">
        <f t="shared" si="24"/>
        <v>0</v>
      </c>
      <c r="BF268" s="153">
        <f t="shared" si="25"/>
        <v>0</v>
      </c>
      <c r="BG268" s="153">
        <f t="shared" si="26"/>
        <v>0</v>
      </c>
      <c r="BH268" s="153">
        <f t="shared" si="27"/>
        <v>0</v>
      </c>
      <c r="BI268" s="153">
        <f t="shared" si="28"/>
        <v>0</v>
      </c>
      <c r="BJ268" s="14" t="s">
        <v>85</v>
      </c>
      <c r="BK268" s="153">
        <f t="shared" si="29"/>
        <v>0</v>
      </c>
      <c r="BL268" s="14" t="s">
        <v>133</v>
      </c>
      <c r="BM268" s="152" t="s">
        <v>723</v>
      </c>
    </row>
    <row r="269" spans="1:65" s="2" customFormat="1" ht="114.95" customHeight="1">
      <c r="A269" s="29"/>
      <c r="B269" s="140"/>
      <c r="C269" s="141" t="s">
        <v>724</v>
      </c>
      <c r="D269" s="141" t="s">
        <v>128</v>
      </c>
      <c r="E269" s="142" t="s">
        <v>725</v>
      </c>
      <c r="F269" s="143" t="s">
        <v>726</v>
      </c>
      <c r="G269" s="144" t="s">
        <v>446</v>
      </c>
      <c r="H269" s="145">
        <v>1</v>
      </c>
      <c r="I269" s="146"/>
      <c r="J269" s="147">
        <f t="shared" si="20"/>
        <v>0</v>
      </c>
      <c r="K269" s="143" t="s">
        <v>132</v>
      </c>
      <c r="L269" s="30"/>
      <c r="M269" s="148" t="s">
        <v>1</v>
      </c>
      <c r="N269" s="149" t="s">
        <v>42</v>
      </c>
      <c r="O269" s="55"/>
      <c r="P269" s="150">
        <f t="shared" si="21"/>
        <v>0</v>
      </c>
      <c r="Q269" s="150">
        <v>0</v>
      </c>
      <c r="R269" s="150">
        <f t="shared" si="22"/>
        <v>0</v>
      </c>
      <c r="S269" s="150">
        <v>0</v>
      </c>
      <c r="T269" s="151">
        <f t="shared" si="23"/>
        <v>0</v>
      </c>
      <c r="U269" s="29"/>
      <c r="V269" s="29"/>
      <c r="W269" s="29"/>
      <c r="X269" s="29"/>
      <c r="Y269" s="29"/>
      <c r="Z269" s="29"/>
      <c r="AA269" s="29"/>
      <c r="AB269" s="29"/>
      <c r="AC269" s="29"/>
      <c r="AD269" s="29"/>
      <c r="AE269" s="29"/>
      <c r="AR269" s="152" t="s">
        <v>133</v>
      </c>
      <c r="AT269" s="152" t="s">
        <v>128</v>
      </c>
      <c r="AU269" s="152" t="s">
        <v>87</v>
      </c>
      <c r="AY269" s="14" t="s">
        <v>125</v>
      </c>
      <c r="BE269" s="153">
        <f t="shared" si="24"/>
        <v>0</v>
      </c>
      <c r="BF269" s="153">
        <f t="shared" si="25"/>
        <v>0</v>
      </c>
      <c r="BG269" s="153">
        <f t="shared" si="26"/>
        <v>0</v>
      </c>
      <c r="BH269" s="153">
        <f t="shared" si="27"/>
        <v>0</v>
      </c>
      <c r="BI269" s="153">
        <f t="shared" si="28"/>
        <v>0</v>
      </c>
      <c r="BJ269" s="14" t="s">
        <v>85</v>
      </c>
      <c r="BK269" s="153">
        <f t="shared" si="29"/>
        <v>0</v>
      </c>
      <c r="BL269" s="14" t="s">
        <v>133</v>
      </c>
      <c r="BM269" s="152" t="s">
        <v>727</v>
      </c>
    </row>
    <row r="270" spans="1:65" s="2" customFormat="1" ht="114.95" customHeight="1">
      <c r="A270" s="29"/>
      <c r="B270" s="140"/>
      <c r="C270" s="141" t="s">
        <v>728</v>
      </c>
      <c r="D270" s="141" t="s">
        <v>128</v>
      </c>
      <c r="E270" s="142" t="s">
        <v>729</v>
      </c>
      <c r="F270" s="143" t="s">
        <v>730</v>
      </c>
      <c r="G270" s="144" t="s">
        <v>446</v>
      </c>
      <c r="H270" s="145">
        <v>1</v>
      </c>
      <c r="I270" s="146"/>
      <c r="J270" s="147">
        <f t="shared" si="20"/>
        <v>0</v>
      </c>
      <c r="K270" s="143" t="s">
        <v>132</v>
      </c>
      <c r="L270" s="30"/>
      <c r="M270" s="148" t="s">
        <v>1</v>
      </c>
      <c r="N270" s="149" t="s">
        <v>42</v>
      </c>
      <c r="O270" s="55"/>
      <c r="P270" s="150">
        <f t="shared" si="21"/>
        <v>0</v>
      </c>
      <c r="Q270" s="150">
        <v>0</v>
      </c>
      <c r="R270" s="150">
        <f t="shared" si="22"/>
        <v>0</v>
      </c>
      <c r="S270" s="150">
        <v>0</v>
      </c>
      <c r="T270" s="151">
        <f t="shared" si="23"/>
        <v>0</v>
      </c>
      <c r="U270" s="29"/>
      <c r="V270" s="29"/>
      <c r="W270" s="29"/>
      <c r="X270" s="29"/>
      <c r="Y270" s="29"/>
      <c r="Z270" s="29"/>
      <c r="AA270" s="29"/>
      <c r="AB270" s="29"/>
      <c r="AC270" s="29"/>
      <c r="AD270" s="29"/>
      <c r="AE270" s="29"/>
      <c r="AR270" s="152" t="s">
        <v>133</v>
      </c>
      <c r="AT270" s="152" t="s">
        <v>128</v>
      </c>
      <c r="AU270" s="152" t="s">
        <v>87</v>
      </c>
      <c r="AY270" s="14" t="s">
        <v>125</v>
      </c>
      <c r="BE270" s="153">
        <f t="shared" si="24"/>
        <v>0</v>
      </c>
      <c r="BF270" s="153">
        <f t="shared" si="25"/>
        <v>0</v>
      </c>
      <c r="BG270" s="153">
        <f t="shared" si="26"/>
        <v>0</v>
      </c>
      <c r="BH270" s="153">
        <f t="shared" si="27"/>
        <v>0</v>
      </c>
      <c r="BI270" s="153">
        <f t="shared" si="28"/>
        <v>0</v>
      </c>
      <c r="BJ270" s="14" t="s">
        <v>85</v>
      </c>
      <c r="BK270" s="153">
        <f t="shared" si="29"/>
        <v>0</v>
      </c>
      <c r="BL270" s="14" t="s">
        <v>133</v>
      </c>
      <c r="BM270" s="152" t="s">
        <v>731</v>
      </c>
    </row>
    <row r="271" spans="1:65" s="2" customFormat="1" ht="114.95" customHeight="1">
      <c r="A271" s="29"/>
      <c r="B271" s="140"/>
      <c r="C271" s="141" t="s">
        <v>732</v>
      </c>
      <c r="D271" s="141" t="s">
        <v>128</v>
      </c>
      <c r="E271" s="142" t="s">
        <v>733</v>
      </c>
      <c r="F271" s="143" t="s">
        <v>734</v>
      </c>
      <c r="G271" s="144" t="s">
        <v>446</v>
      </c>
      <c r="H271" s="145">
        <v>1</v>
      </c>
      <c r="I271" s="146"/>
      <c r="J271" s="147">
        <f t="shared" si="20"/>
        <v>0</v>
      </c>
      <c r="K271" s="143" t="s">
        <v>132</v>
      </c>
      <c r="L271" s="30"/>
      <c r="M271" s="148" t="s">
        <v>1</v>
      </c>
      <c r="N271" s="149" t="s">
        <v>42</v>
      </c>
      <c r="O271" s="55"/>
      <c r="P271" s="150">
        <f t="shared" si="21"/>
        <v>0</v>
      </c>
      <c r="Q271" s="150">
        <v>0</v>
      </c>
      <c r="R271" s="150">
        <f t="shared" si="22"/>
        <v>0</v>
      </c>
      <c r="S271" s="150">
        <v>0</v>
      </c>
      <c r="T271" s="151">
        <f t="shared" si="23"/>
        <v>0</v>
      </c>
      <c r="U271" s="29"/>
      <c r="V271" s="29"/>
      <c r="W271" s="29"/>
      <c r="X271" s="29"/>
      <c r="Y271" s="29"/>
      <c r="Z271" s="29"/>
      <c r="AA271" s="29"/>
      <c r="AB271" s="29"/>
      <c r="AC271" s="29"/>
      <c r="AD271" s="29"/>
      <c r="AE271" s="29"/>
      <c r="AR271" s="152" t="s">
        <v>133</v>
      </c>
      <c r="AT271" s="152" t="s">
        <v>128</v>
      </c>
      <c r="AU271" s="152" t="s">
        <v>87</v>
      </c>
      <c r="AY271" s="14" t="s">
        <v>125</v>
      </c>
      <c r="BE271" s="153">
        <f t="shared" si="24"/>
        <v>0</v>
      </c>
      <c r="BF271" s="153">
        <f t="shared" si="25"/>
        <v>0</v>
      </c>
      <c r="BG271" s="153">
        <f t="shared" si="26"/>
        <v>0</v>
      </c>
      <c r="BH271" s="153">
        <f t="shared" si="27"/>
        <v>0</v>
      </c>
      <c r="BI271" s="153">
        <f t="shared" si="28"/>
        <v>0</v>
      </c>
      <c r="BJ271" s="14" t="s">
        <v>85</v>
      </c>
      <c r="BK271" s="153">
        <f t="shared" si="29"/>
        <v>0</v>
      </c>
      <c r="BL271" s="14" t="s">
        <v>133</v>
      </c>
      <c r="BM271" s="152" t="s">
        <v>735</v>
      </c>
    </row>
    <row r="272" spans="1:65" s="2" customFormat="1" ht="114.95" customHeight="1">
      <c r="A272" s="29"/>
      <c r="B272" s="140"/>
      <c r="C272" s="141" t="s">
        <v>736</v>
      </c>
      <c r="D272" s="141" t="s">
        <v>128</v>
      </c>
      <c r="E272" s="142" t="s">
        <v>737</v>
      </c>
      <c r="F272" s="143" t="s">
        <v>738</v>
      </c>
      <c r="G272" s="144" t="s">
        <v>446</v>
      </c>
      <c r="H272" s="145">
        <v>1</v>
      </c>
      <c r="I272" s="146"/>
      <c r="J272" s="147">
        <f t="shared" si="20"/>
        <v>0</v>
      </c>
      <c r="K272" s="143" t="s">
        <v>132</v>
      </c>
      <c r="L272" s="30"/>
      <c r="M272" s="148" t="s">
        <v>1</v>
      </c>
      <c r="N272" s="149" t="s">
        <v>42</v>
      </c>
      <c r="O272" s="55"/>
      <c r="P272" s="150">
        <f t="shared" si="21"/>
        <v>0</v>
      </c>
      <c r="Q272" s="150">
        <v>0</v>
      </c>
      <c r="R272" s="150">
        <f t="shared" si="22"/>
        <v>0</v>
      </c>
      <c r="S272" s="150">
        <v>0</v>
      </c>
      <c r="T272" s="151">
        <f t="shared" si="23"/>
        <v>0</v>
      </c>
      <c r="U272" s="29"/>
      <c r="V272" s="29"/>
      <c r="W272" s="29"/>
      <c r="X272" s="29"/>
      <c r="Y272" s="29"/>
      <c r="Z272" s="29"/>
      <c r="AA272" s="29"/>
      <c r="AB272" s="29"/>
      <c r="AC272" s="29"/>
      <c r="AD272" s="29"/>
      <c r="AE272" s="29"/>
      <c r="AR272" s="152" t="s">
        <v>133</v>
      </c>
      <c r="AT272" s="152" t="s">
        <v>128</v>
      </c>
      <c r="AU272" s="152" t="s">
        <v>87</v>
      </c>
      <c r="AY272" s="14" t="s">
        <v>125</v>
      </c>
      <c r="BE272" s="153">
        <f t="shared" si="24"/>
        <v>0</v>
      </c>
      <c r="BF272" s="153">
        <f t="shared" si="25"/>
        <v>0</v>
      </c>
      <c r="BG272" s="153">
        <f t="shared" si="26"/>
        <v>0</v>
      </c>
      <c r="BH272" s="153">
        <f t="shared" si="27"/>
        <v>0</v>
      </c>
      <c r="BI272" s="153">
        <f t="shared" si="28"/>
        <v>0</v>
      </c>
      <c r="BJ272" s="14" t="s">
        <v>85</v>
      </c>
      <c r="BK272" s="153">
        <f t="shared" si="29"/>
        <v>0</v>
      </c>
      <c r="BL272" s="14" t="s">
        <v>133</v>
      </c>
      <c r="BM272" s="152" t="s">
        <v>739</v>
      </c>
    </row>
    <row r="273" spans="1:65" s="2" customFormat="1" ht="114.95" customHeight="1">
      <c r="A273" s="29"/>
      <c r="B273" s="140"/>
      <c r="C273" s="141" t="s">
        <v>740</v>
      </c>
      <c r="D273" s="141" t="s">
        <v>128</v>
      </c>
      <c r="E273" s="142" t="s">
        <v>741</v>
      </c>
      <c r="F273" s="143" t="s">
        <v>742</v>
      </c>
      <c r="G273" s="144" t="s">
        <v>446</v>
      </c>
      <c r="H273" s="145">
        <v>1</v>
      </c>
      <c r="I273" s="146"/>
      <c r="J273" s="147">
        <f t="shared" si="20"/>
        <v>0</v>
      </c>
      <c r="K273" s="143" t="s">
        <v>132</v>
      </c>
      <c r="L273" s="30"/>
      <c r="M273" s="148" t="s">
        <v>1</v>
      </c>
      <c r="N273" s="149" t="s">
        <v>42</v>
      </c>
      <c r="O273" s="55"/>
      <c r="P273" s="150">
        <f t="shared" si="21"/>
        <v>0</v>
      </c>
      <c r="Q273" s="150">
        <v>0</v>
      </c>
      <c r="R273" s="150">
        <f t="shared" si="22"/>
        <v>0</v>
      </c>
      <c r="S273" s="150">
        <v>0</v>
      </c>
      <c r="T273" s="151">
        <f t="shared" si="23"/>
        <v>0</v>
      </c>
      <c r="U273" s="29"/>
      <c r="V273" s="29"/>
      <c r="W273" s="29"/>
      <c r="X273" s="29"/>
      <c r="Y273" s="29"/>
      <c r="Z273" s="29"/>
      <c r="AA273" s="29"/>
      <c r="AB273" s="29"/>
      <c r="AC273" s="29"/>
      <c r="AD273" s="29"/>
      <c r="AE273" s="29"/>
      <c r="AR273" s="152" t="s">
        <v>133</v>
      </c>
      <c r="AT273" s="152" t="s">
        <v>128</v>
      </c>
      <c r="AU273" s="152" t="s">
        <v>87</v>
      </c>
      <c r="AY273" s="14" t="s">
        <v>125</v>
      </c>
      <c r="BE273" s="153">
        <f t="shared" si="24"/>
        <v>0</v>
      </c>
      <c r="BF273" s="153">
        <f t="shared" si="25"/>
        <v>0</v>
      </c>
      <c r="BG273" s="153">
        <f t="shared" si="26"/>
        <v>0</v>
      </c>
      <c r="BH273" s="153">
        <f t="shared" si="27"/>
        <v>0</v>
      </c>
      <c r="BI273" s="153">
        <f t="shared" si="28"/>
        <v>0</v>
      </c>
      <c r="BJ273" s="14" t="s">
        <v>85</v>
      </c>
      <c r="BK273" s="153">
        <f t="shared" si="29"/>
        <v>0</v>
      </c>
      <c r="BL273" s="14" t="s">
        <v>133</v>
      </c>
      <c r="BM273" s="152" t="s">
        <v>743</v>
      </c>
    </row>
    <row r="274" spans="1:65" s="2" customFormat="1" ht="114.95" customHeight="1">
      <c r="A274" s="29"/>
      <c r="B274" s="140"/>
      <c r="C274" s="141" t="s">
        <v>744</v>
      </c>
      <c r="D274" s="141" t="s">
        <v>128</v>
      </c>
      <c r="E274" s="142" t="s">
        <v>745</v>
      </c>
      <c r="F274" s="143" t="s">
        <v>746</v>
      </c>
      <c r="G274" s="144" t="s">
        <v>446</v>
      </c>
      <c r="H274" s="145">
        <v>1</v>
      </c>
      <c r="I274" s="146"/>
      <c r="J274" s="147">
        <f t="shared" si="20"/>
        <v>0</v>
      </c>
      <c r="K274" s="143" t="s">
        <v>132</v>
      </c>
      <c r="L274" s="30"/>
      <c r="M274" s="148" t="s">
        <v>1</v>
      </c>
      <c r="N274" s="149" t="s">
        <v>42</v>
      </c>
      <c r="O274" s="55"/>
      <c r="P274" s="150">
        <f t="shared" si="21"/>
        <v>0</v>
      </c>
      <c r="Q274" s="150">
        <v>0</v>
      </c>
      <c r="R274" s="150">
        <f t="shared" si="22"/>
        <v>0</v>
      </c>
      <c r="S274" s="150">
        <v>0</v>
      </c>
      <c r="T274" s="151">
        <f t="shared" si="23"/>
        <v>0</v>
      </c>
      <c r="U274" s="29"/>
      <c r="V274" s="29"/>
      <c r="W274" s="29"/>
      <c r="X274" s="29"/>
      <c r="Y274" s="29"/>
      <c r="Z274" s="29"/>
      <c r="AA274" s="29"/>
      <c r="AB274" s="29"/>
      <c r="AC274" s="29"/>
      <c r="AD274" s="29"/>
      <c r="AE274" s="29"/>
      <c r="AR274" s="152" t="s">
        <v>133</v>
      </c>
      <c r="AT274" s="152" t="s">
        <v>128</v>
      </c>
      <c r="AU274" s="152" t="s">
        <v>87</v>
      </c>
      <c r="AY274" s="14" t="s">
        <v>125</v>
      </c>
      <c r="BE274" s="153">
        <f t="shared" si="24"/>
        <v>0</v>
      </c>
      <c r="BF274" s="153">
        <f t="shared" si="25"/>
        <v>0</v>
      </c>
      <c r="BG274" s="153">
        <f t="shared" si="26"/>
        <v>0</v>
      </c>
      <c r="BH274" s="153">
        <f t="shared" si="27"/>
        <v>0</v>
      </c>
      <c r="BI274" s="153">
        <f t="shared" si="28"/>
        <v>0</v>
      </c>
      <c r="BJ274" s="14" t="s">
        <v>85</v>
      </c>
      <c r="BK274" s="153">
        <f t="shared" si="29"/>
        <v>0</v>
      </c>
      <c r="BL274" s="14" t="s">
        <v>133</v>
      </c>
      <c r="BM274" s="152" t="s">
        <v>747</v>
      </c>
    </row>
    <row r="275" spans="1:65" s="2" customFormat="1" ht="114.95" customHeight="1">
      <c r="A275" s="29"/>
      <c r="B275" s="140"/>
      <c r="C275" s="141" t="s">
        <v>748</v>
      </c>
      <c r="D275" s="141" t="s">
        <v>128</v>
      </c>
      <c r="E275" s="142" t="s">
        <v>749</v>
      </c>
      <c r="F275" s="143" t="s">
        <v>750</v>
      </c>
      <c r="G275" s="144" t="s">
        <v>446</v>
      </c>
      <c r="H275" s="145">
        <v>1</v>
      </c>
      <c r="I275" s="146"/>
      <c r="J275" s="147">
        <f t="shared" si="20"/>
        <v>0</v>
      </c>
      <c r="K275" s="143" t="s">
        <v>132</v>
      </c>
      <c r="L275" s="30"/>
      <c r="M275" s="148" t="s">
        <v>1</v>
      </c>
      <c r="N275" s="149" t="s">
        <v>42</v>
      </c>
      <c r="O275" s="55"/>
      <c r="P275" s="150">
        <f t="shared" si="21"/>
        <v>0</v>
      </c>
      <c r="Q275" s="150">
        <v>0</v>
      </c>
      <c r="R275" s="150">
        <f t="shared" si="22"/>
        <v>0</v>
      </c>
      <c r="S275" s="150">
        <v>0</v>
      </c>
      <c r="T275" s="151">
        <f t="shared" si="23"/>
        <v>0</v>
      </c>
      <c r="U275" s="29"/>
      <c r="V275" s="29"/>
      <c r="W275" s="29"/>
      <c r="X275" s="29"/>
      <c r="Y275" s="29"/>
      <c r="Z275" s="29"/>
      <c r="AA275" s="29"/>
      <c r="AB275" s="29"/>
      <c r="AC275" s="29"/>
      <c r="AD275" s="29"/>
      <c r="AE275" s="29"/>
      <c r="AR275" s="152" t="s">
        <v>133</v>
      </c>
      <c r="AT275" s="152" t="s">
        <v>128</v>
      </c>
      <c r="AU275" s="152" t="s">
        <v>87</v>
      </c>
      <c r="AY275" s="14" t="s">
        <v>125</v>
      </c>
      <c r="BE275" s="153">
        <f t="shared" si="24"/>
        <v>0</v>
      </c>
      <c r="BF275" s="153">
        <f t="shared" si="25"/>
        <v>0</v>
      </c>
      <c r="BG275" s="153">
        <f t="shared" si="26"/>
        <v>0</v>
      </c>
      <c r="BH275" s="153">
        <f t="shared" si="27"/>
        <v>0</v>
      </c>
      <c r="BI275" s="153">
        <f t="shared" si="28"/>
        <v>0</v>
      </c>
      <c r="BJ275" s="14" t="s">
        <v>85</v>
      </c>
      <c r="BK275" s="153">
        <f t="shared" si="29"/>
        <v>0</v>
      </c>
      <c r="BL275" s="14" t="s">
        <v>133</v>
      </c>
      <c r="BM275" s="152" t="s">
        <v>751</v>
      </c>
    </row>
    <row r="276" spans="1:65" s="2" customFormat="1" ht="114.95" customHeight="1">
      <c r="A276" s="29"/>
      <c r="B276" s="140"/>
      <c r="C276" s="141" t="s">
        <v>752</v>
      </c>
      <c r="D276" s="141" t="s">
        <v>128</v>
      </c>
      <c r="E276" s="142" t="s">
        <v>753</v>
      </c>
      <c r="F276" s="143" t="s">
        <v>754</v>
      </c>
      <c r="G276" s="144" t="s">
        <v>446</v>
      </c>
      <c r="H276" s="145">
        <v>1</v>
      </c>
      <c r="I276" s="146"/>
      <c r="J276" s="147">
        <f t="shared" si="20"/>
        <v>0</v>
      </c>
      <c r="K276" s="143" t="s">
        <v>132</v>
      </c>
      <c r="L276" s="30"/>
      <c r="M276" s="148" t="s">
        <v>1</v>
      </c>
      <c r="N276" s="149" t="s">
        <v>42</v>
      </c>
      <c r="O276" s="55"/>
      <c r="P276" s="150">
        <f t="shared" si="21"/>
        <v>0</v>
      </c>
      <c r="Q276" s="150">
        <v>0</v>
      </c>
      <c r="R276" s="150">
        <f t="shared" si="22"/>
        <v>0</v>
      </c>
      <c r="S276" s="150">
        <v>0</v>
      </c>
      <c r="T276" s="151">
        <f t="shared" si="23"/>
        <v>0</v>
      </c>
      <c r="U276" s="29"/>
      <c r="V276" s="29"/>
      <c r="W276" s="29"/>
      <c r="X276" s="29"/>
      <c r="Y276" s="29"/>
      <c r="Z276" s="29"/>
      <c r="AA276" s="29"/>
      <c r="AB276" s="29"/>
      <c r="AC276" s="29"/>
      <c r="AD276" s="29"/>
      <c r="AE276" s="29"/>
      <c r="AR276" s="152" t="s">
        <v>133</v>
      </c>
      <c r="AT276" s="152" t="s">
        <v>128</v>
      </c>
      <c r="AU276" s="152" t="s">
        <v>87</v>
      </c>
      <c r="AY276" s="14" t="s">
        <v>125</v>
      </c>
      <c r="BE276" s="153">
        <f t="shared" si="24"/>
        <v>0</v>
      </c>
      <c r="BF276" s="153">
        <f t="shared" si="25"/>
        <v>0</v>
      </c>
      <c r="BG276" s="153">
        <f t="shared" si="26"/>
        <v>0</v>
      </c>
      <c r="BH276" s="153">
        <f t="shared" si="27"/>
        <v>0</v>
      </c>
      <c r="BI276" s="153">
        <f t="shared" si="28"/>
        <v>0</v>
      </c>
      <c r="BJ276" s="14" t="s">
        <v>85</v>
      </c>
      <c r="BK276" s="153">
        <f t="shared" si="29"/>
        <v>0</v>
      </c>
      <c r="BL276" s="14" t="s">
        <v>133</v>
      </c>
      <c r="BM276" s="152" t="s">
        <v>755</v>
      </c>
    </row>
    <row r="277" spans="1:65" s="2" customFormat="1" ht="114.95" customHeight="1">
      <c r="A277" s="29"/>
      <c r="B277" s="140"/>
      <c r="C277" s="141" t="s">
        <v>756</v>
      </c>
      <c r="D277" s="141" t="s">
        <v>128</v>
      </c>
      <c r="E277" s="142" t="s">
        <v>757</v>
      </c>
      <c r="F277" s="143" t="s">
        <v>758</v>
      </c>
      <c r="G277" s="144" t="s">
        <v>446</v>
      </c>
      <c r="H277" s="145">
        <v>1</v>
      </c>
      <c r="I277" s="146"/>
      <c r="J277" s="147">
        <f t="shared" si="20"/>
        <v>0</v>
      </c>
      <c r="K277" s="143" t="s">
        <v>132</v>
      </c>
      <c r="L277" s="30"/>
      <c r="M277" s="148" t="s">
        <v>1</v>
      </c>
      <c r="N277" s="149" t="s">
        <v>42</v>
      </c>
      <c r="O277" s="55"/>
      <c r="P277" s="150">
        <f t="shared" si="21"/>
        <v>0</v>
      </c>
      <c r="Q277" s="150">
        <v>0</v>
      </c>
      <c r="R277" s="150">
        <f t="shared" si="22"/>
        <v>0</v>
      </c>
      <c r="S277" s="150">
        <v>0</v>
      </c>
      <c r="T277" s="151">
        <f t="shared" si="23"/>
        <v>0</v>
      </c>
      <c r="U277" s="29"/>
      <c r="V277" s="29"/>
      <c r="W277" s="29"/>
      <c r="X277" s="29"/>
      <c r="Y277" s="29"/>
      <c r="Z277" s="29"/>
      <c r="AA277" s="29"/>
      <c r="AB277" s="29"/>
      <c r="AC277" s="29"/>
      <c r="AD277" s="29"/>
      <c r="AE277" s="29"/>
      <c r="AR277" s="152" t="s">
        <v>133</v>
      </c>
      <c r="AT277" s="152" t="s">
        <v>128</v>
      </c>
      <c r="AU277" s="152" t="s">
        <v>87</v>
      </c>
      <c r="AY277" s="14" t="s">
        <v>125</v>
      </c>
      <c r="BE277" s="153">
        <f t="shared" si="24"/>
        <v>0</v>
      </c>
      <c r="BF277" s="153">
        <f t="shared" si="25"/>
        <v>0</v>
      </c>
      <c r="BG277" s="153">
        <f t="shared" si="26"/>
        <v>0</v>
      </c>
      <c r="BH277" s="153">
        <f t="shared" si="27"/>
        <v>0</v>
      </c>
      <c r="BI277" s="153">
        <f t="shared" si="28"/>
        <v>0</v>
      </c>
      <c r="BJ277" s="14" t="s">
        <v>85</v>
      </c>
      <c r="BK277" s="153">
        <f t="shared" si="29"/>
        <v>0</v>
      </c>
      <c r="BL277" s="14" t="s">
        <v>133</v>
      </c>
      <c r="BM277" s="152" t="s">
        <v>759</v>
      </c>
    </row>
    <row r="278" spans="1:65" s="2" customFormat="1" ht="114.95" customHeight="1">
      <c r="A278" s="29"/>
      <c r="B278" s="140"/>
      <c r="C278" s="141" t="s">
        <v>760</v>
      </c>
      <c r="D278" s="141" t="s">
        <v>128</v>
      </c>
      <c r="E278" s="142" t="s">
        <v>761</v>
      </c>
      <c r="F278" s="143" t="s">
        <v>762</v>
      </c>
      <c r="G278" s="144" t="s">
        <v>446</v>
      </c>
      <c r="H278" s="145">
        <v>1</v>
      </c>
      <c r="I278" s="146"/>
      <c r="J278" s="147">
        <f t="shared" si="20"/>
        <v>0</v>
      </c>
      <c r="K278" s="143" t="s">
        <v>132</v>
      </c>
      <c r="L278" s="30"/>
      <c r="M278" s="148" t="s">
        <v>1</v>
      </c>
      <c r="N278" s="149" t="s">
        <v>42</v>
      </c>
      <c r="O278" s="55"/>
      <c r="P278" s="150">
        <f t="shared" si="21"/>
        <v>0</v>
      </c>
      <c r="Q278" s="150">
        <v>0</v>
      </c>
      <c r="R278" s="150">
        <f t="shared" si="22"/>
        <v>0</v>
      </c>
      <c r="S278" s="150">
        <v>0</v>
      </c>
      <c r="T278" s="151">
        <f t="shared" si="23"/>
        <v>0</v>
      </c>
      <c r="U278" s="29"/>
      <c r="V278" s="29"/>
      <c r="W278" s="29"/>
      <c r="X278" s="29"/>
      <c r="Y278" s="29"/>
      <c r="Z278" s="29"/>
      <c r="AA278" s="29"/>
      <c r="AB278" s="29"/>
      <c r="AC278" s="29"/>
      <c r="AD278" s="29"/>
      <c r="AE278" s="29"/>
      <c r="AR278" s="152" t="s">
        <v>133</v>
      </c>
      <c r="AT278" s="152" t="s">
        <v>128</v>
      </c>
      <c r="AU278" s="152" t="s">
        <v>87</v>
      </c>
      <c r="AY278" s="14" t="s">
        <v>125</v>
      </c>
      <c r="BE278" s="153">
        <f t="shared" si="24"/>
        <v>0</v>
      </c>
      <c r="BF278" s="153">
        <f t="shared" si="25"/>
        <v>0</v>
      </c>
      <c r="BG278" s="153">
        <f t="shared" si="26"/>
        <v>0</v>
      </c>
      <c r="BH278" s="153">
        <f t="shared" si="27"/>
        <v>0</v>
      </c>
      <c r="BI278" s="153">
        <f t="shared" si="28"/>
        <v>0</v>
      </c>
      <c r="BJ278" s="14" t="s">
        <v>85</v>
      </c>
      <c r="BK278" s="153">
        <f t="shared" si="29"/>
        <v>0</v>
      </c>
      <c r="BL278" s="14" t="s">
        <v>133</v>
      </c>
      <c r="BM278" s="152" t="s">
        <v>763</v>
      </c>
    </row>
    <row r="279" spans="1:65" s="2" customFormat="1" ht="114.95" customHeight="1">
      <c r="A279" s="29"/>
      <c r="B279" s="140"/>
      <c r="C279" s="141" t="s">
        <v>764</v>
      </c>
      <c r="D279" s="141" t="s">
        <v>128</v>
      </c>
      <c r="E279" s="142" t="s">
        <v>765</v>
      </c>
      <c r="F279" s="143" t="s">
        <v>766</v>
      </c>
      <c r="G279" s="144" t="s">
        <v>446</v>
      </c>
      <c r="H279" s="145">
        <v>1</v>
      </c>
      <c r="I279" s="146"/>
      <c r="J279" s="147">
        <f t="shared" si="20"/>
        <v>0</v>
      </c>
      <c r="K279" s="143" t="s">
        <v>132</v>
      </c>
      <c r="L279" s="30"/>
      <c r="M279" s="148" t="s">
        <v>1</v>
      </c>
      <c r="N279" s="149" t="s">
        <v>42</v>
      </c>
      <c r="O279" s="55"/>
      <c r="P279" s="150">
        <f t="shared" si="21"/>
        <v>0</v>
      </c>
      <c r="Q279" s="150">
        <v>0</v>
      </c>
      <c r="R279" s="150">
        <f t="shared" si="22"/>
        <v>0</v>
      </c>
      <c r="S279" s="150">
        <v>0</v>
      </c>
      <c r="T279" s="151">
        <f t="shared" si="23"/>
        <v>0</v>
      </c>
      <c r="U279" s="29"/>
      <c r="V279" s="29"/>
      <c r="W279" s="29"/>
      <c r="X279" s="29"/>
      <c r="Y279" s="29"/>
      <c r="Z279" s="29"/>
      <c r="AA279" s="29"/>
      <c r="AB279" s="29"/>
      <c r="AC279" s="29"/>
      <c r="AD279" s="29"/>
      <c r="AE279" s="29"/>
      <c r="AR279" s="152" t="s">
        <v>133</v>
      </c>
      <c r="AT279" s="152" t="s">
        <v>128</v>
      </c>
      <c r="AU279" s="152" t="s">
        <v>87</v>
      </c>
      <c r="AY279" s="14" t="s">
        <v>125</v>
      </c>
      <c r="BE279" s="153">
        <f t="shared" si="24"/>
        <v>0</v>
      </c>
      <c r="BF279" s="153">
        <f t="shared" si="25"/>
        <v>0</v>
      </c>
      <c r="BG279" s="153">
        <f t="shared" si="26"/>
        <v>0</v>
      </c>
      <c r="BH279" s="153">
        <f t="shared" si="27"/>
        <v>0</v>
      </c>
      <c r="BI279" s="153">
        <f t="shared" si="28"/>
        <v>0</v>
      </c>
      <c r="BJ279" s="14" t="s">
        <v>85</v>
      </c>
      <c r="BK279" s="153">
        <f t="shared" si="29"/>
        <v>0</v>
      </c>
      <c r="BL279" s="14" t="s">
        <v>133</v>
      </c>
      <c r="BM279" s="152" t="s">
        <v>767</v>
      </c>
    </row>
    <row r="280" spans="1:65" s="2" customFormat="1" ht="49.15" customHeight="1">
      <c r="A280" s="29"/>
      <c r="B280" s="140"/>
      <c r="C280" s="141" t="s">
        <v>768</v>
      </c>
      <c r="D280" s="141" t="s">
        <v>128</v>
      </c>
      <c r="E280" s="142" t="s">
        <v>769</v>
      </c>
      <c r="F280" s="143" t="s">
        <v>770</v>
      </c>
      <c r="G280" s="144" t="s">
        <v>446</v>
      </c>
      <c r="H280" s="145">
        <v>1</v>
      </c>
      <c r="I280" s="146"/>
      <c r="J280" s="147">
        <f t="shared" si="20"/>
        <v>0</v>
      </c>
      <c r="K280" s="143" t="s">
        <v>132</v>
      </c>
      <c r="L280" s="30"/>
      <c r="M280" s="148" t="s">
        <v>1</v>
      </c>
      <c r="N280" s="149" t="s">
        <v>42</v>
      </c>
      <c r="O280" s="55"/>
      <c r="P280" s="150">
        <f t="shared" si="21"/>
        <v>0</v>
      </c>
      <c r="Q280" s="150">
        <v>0</v>
      </c>
      <c r="R280" s="150">
        <f t="shared" si="22"/>
        <v>0</v>
      </c>
      <c r="S280" s="150">
        <v>0</v>
      </c>
      <c r="T280" s="151">
        <f t="shared" si="23"/>
        <v>0</v>
      </c>
      <c r="U280" s="29"/>
      <c r="V280" s="29"/>
      <c r="W280" s="29"/>
      <c r="X280" s="29"/>
      <c r="Y280" s="29"/>
      <c r="Z280" s="29"/>
      <c r="AA280" s="29"/>
      <c r="AB280" s="29"/>
      <c r="AC280" s="29"/>
      <c r="AD280" s="29"/>
      <c r="AE280" s="29"/>
      <c r="AR280" s="152" t="s">
        <v>133</v>
      </c>
      <c r="AT280" s="152" t="s">
        <v>128</v>
      </c>
      <c r="AU280" s="152" t="s">
        <v>87</v>
      </c>
      <c r="AY280" s="14" t="s">
        <v>125</v>
      </c>
      <c r="BE280" s="153">
        <f t="shared" si="24"/>
        <v>0</v>
      </c>
      <c r="BF280" s="153">
        <f t="shared" si="25"/>
        <v>0</v>
      </c>
      <c r="BG280" s="153">
        <f t="shared" si="26"/>
        <v>0</v>
      </c>
      <c r="BH280" s="153">
        <f t="shared" si="27"/>
        <v>0</v>
      </c>
      <c r="BI280" s="153">
        <f t="shared" si="28"/>
        <v>0</v>
      </c>
      <c r="BJ280" s="14" t="s">
        <v>85</v>
      </c>
      <c r="BK280" s="153">
        <f t="shared" si="29"/>
        <v>0</v>
      </c>
      <c r="BL280" s="14" t="s">
        <v>133</v>
      </c>
      <c r="BM280" s="152" t="s">
        <v>771</v>
      </c>
    </row>
    <row r="281" spans="1:65" s="2" customFormat="1" ht="49.15" customHeight="1">
      <c r="A281" s="29"/>
      <c r="B281" s="140"/>
      <c r="C281" s="141" t="s">
        <v>772</v>
      </c>
      <c r="D281" s="141" t="s">
        <v>128</v>
      </c>
      <c r="E281" s="142" t="s">
        <v>773</v>
      </c>
      <c r="F281" s="143" t="s">
        <v>774</v>
      </c>
      <c r="G281" s="144" t="s">
        <v>446</v>
      </c>
      <c r="H281" s="145">
        <v>1</v>
      </c>
      <c r="I281" s="146"/>
      <c r="J281" s="147">
        <f t="shared" si="20"/>
        <v>0</v>
      </c>
      <c r="K281" s="143" t="s">
        <v>132</v>
      </c>
      <c r="L281" s="30"/>
      <c r="M281" s="148" t="s">
        <v>1</v>
      </c>
      <c r="N281" s="149" t="s">
        <v>42</v>
      </c>
      <c r="O281" s="55"/>
      <c r="P281" s="150">
        <f t="shared" si="21"/>
        <v>0</v>
      </c>
      <c r="Q281" s="150">
        <v>0</v>
      </c>
      <c r="R281" s="150">
        <f t="shared" si="22"/>
        <v>0</v>
      </c>
      <c r="S281" s="150">
        <v>0</v>
      </c>
      <c r="T281" s="151">
        <f t="shared" si="23"/>
        <v>0</v>
      </c>
      <c r="U281" s="29"/>
      <c r="V281" s="29"/>
      <c r="W281" s="29"/>
      <c r="X281" s="29"/>
      <c r="Y281" s="29"/>
      <c r="Z281" s="29"/>
      <c r="AA281" s="29"/>
      <c r="AB281" s="29"/>
      <c r="AC281" s="29"/>
      <c r="AD281" s="29"/>
      <c r="AE281" s="29"/>
      <c r="AR281" s="152" t="s">
        <v>133</v>
      </c>
      <c r="AT281" s="152" t="s">
        <v>128</v>
      </c>
      <c r="AU281" s="152" t="s">
        <v>87</v>
      </c>
      <c r="AY281" s="14" t="s">
        <v>125</v>
      </c>
      <c r="BE281" s="153">
        <f t="shared" si="24"/>
        <v>0</v>
      </c>
      <c r="BF281" s="153">
        <f t="shared" si="25"/>
        <v>0</v>
      </c>
      <c r="BG281" s="153">
        <f t="shared" si="26"/>
        <v>0</v>
      </c>
      <c r="BH281" s="153">
        <f t="shared" si="27"/>
        <v>0</v>
      </c>
      <c r="BI281" s="153">
        <f t="shared" si="28"/>
        <v>0</v>
      </c>
      <c r="BJ281" s="14" t="s">
        <v>85</v>
      </c>
      <c r="BK281" s="153">
        <f t="shared" si="29"/>
        <v>0</v>
      </c>
      <c r="BL281" s="14" t="s">
        <v>133</v>
      </c>
      <c r="BM281" s="152" t="s">
        <v>775</v>
      </c>
    </row>
    <row r="282" spans="1:65" s="2" customFormat="1" ht="76.349999999999994" customHeight="1">
      <c r="A282" s="29"/>
      <c r="B282" s="140"/>
      <c r="C282" s="141" t="s">
        <v>776</v>
      </c>
      <c r="D282" s="141" t="s">
        <v>128</v>
      </c>
      <c r="E282" s="142" t="s">
        <v>777</v>
      </c>
      <c r="F282" s="143" t="s">
        <v>778</v>
      </c>
      <c r="G282" s="144" t="s">
        <v>446</v>
      </c>
      <c r="H282" s="145">
        <v>1</v>
      </c>
      <c r="I282" s="146"/>
      <c r="J282" s="147">
        <f t="shared" si="20"/>
        <v>0</v>
      </c>
      <c r="K282" s="143" t="s">
        <v>132</v>
      </c>
      <c r="L282" s="30"/>
      <c r="M282" s="148" t="s">
        <v>1</v>
      </c>
      <c r="N282" s="149" t="s">
        <v>42</v>
      </c>
      <c r="O282" s="55"/>
      <c r="P282" s="150">
        <f t="shared" si="21"/>
        <v>0</v>
      </c>
      <c r="Q282" s="150">
        <v>0</v>
      </c>
      <c r="R282" s="150">
        <f t="shared" si="22"/>
        <v>0</v>
      </c>
      <c r="S282" s="150">
        <v>0</v>
      </c>
      <c r="T282" s="151">
        <f t="shared" si="23"/>
        <v>0</v>
      </c>
      <c r="U282" s="29"/>
      <c r="V282" s="29"/>
      <c r="W282" s="29"/>
      <c r="X282" s="29"/>
      <c r="Y282" s="29"/>
      <c r="Z282" s="29"/>
      <c r="AA282" s="29"/>
      <c r="AB282" s="29"/>
      <c r="AC282" s="29"/>
      <c r="AD282" s="29"/>
      <c r="AE282" s="29"/>
      <c r="AR282" s="152" t="s">
        <v>133</v>
      </c>
      <c r="AT282" s="152" t="s">
        <v>128</v>
      </c>
      <c r="AU282" s="152" t="s">
        <v>87</v>
      </c>
      <c r="AY282" s="14" t="s">
        <v>125</v>
      </c>
      <c r="BE282" s="153">
        <f t="shared" si="24"/>
        <v>0</v>
      </c>
      <c r="BF282" s="153">
        <f t="shared" si="25"/>
        <v>0</v>
      </c>
      <c r="BG282" s="153">
        <f t="shared" si="26"/>
        <v>0</v>
      </c>
      <c r="BH282" s="153">
        <f t="shared" si="27"/>
        <v>0</v>
      </c>
      <c r="BI282" s="153">
        <f t="shared" si="28"/>
        <v>0</v>
      </c>
      <c r="BJ282" s="14" t="s">
        <v>85</v>
      </c>
      <c r="BK282" s="153">
        <f t="shared" si="29"/>
        <v>0</v>
      </c>
      <c r="BL282" s="14" t="s">
        <v>133</v>
      </c>
      <c r="BM282" s="152" t="s">
        <v>779</v>
      </c>
    </row>
    <row r="283" spans="1:65" s="2" customFormat="1" ht="76.349999999999994" customHeight="1">
      <c r="A283" s="29"/>
      <c r="B283" s="140"/>
      <c r="C283" s="141" t="s">
        <v>780</v>
      </c>
      <c r="D283" s="141" t="s">
        <v>128</v>
      </c>
      <c r="E283" s="142" t="s">
        <v>781</v>
      </c>
      <c r="F283" s="143" t="s">
        <v>782</v>
      </c>
      <c r="G283" s="144" t="s">
        <v>783</v>
      </c>
      <c r="H283" s="145">
        <v>1</v>
      </c>
      <c r="I283" s="146"/>
      <c r="J283" s="147">
        <f t="shared" si="20"/>
        <v>0</v>
      </c>
      <c r="K283" s="143" t="s">
        <v>132</v>
      </c>
      <c r="L283" s="30"/>
      <c r="M283" s="148" t="s">
        <v>1</v>
      </c>
      <c r="N283" s="149" t="s">
        <v>42</v>
      </c>
      <c r="O283" s="55"/>
      <c r="P283" s="150">
        <f t="shared" si="21"/>
        <v>0</v>
      </c>
      <c r="Q283" s="150">
        <v>0</v>
      </c>
      <c r="R283" s="150">
        <f t="shared" si="22"/>
        <v>0</v>
      </c>
      <c r="S283" s="150">
        <v>0</v>
      </c>
      <c r="T283" s="151">
        <f t="shared" si="23"/>
        <v>0</v>
      </c>
      <c r="U283" s="29"/>
      <c r="V283" s="29"/>
      <c r="W283" s="29"/>
      <c r="X283" s="29"/>
      <c r="Y283" s="29"/>
      <c r="Z283" s="29"/>
      <c r="AA283" s="29"/>
      <c r="AB283" s="29"/>
      <c r="AC283" s="29"/>
      <c r="AD283" s="29"/>
      <c r="AE283" s="29"/>
      <c r="AR283" s="152" t="s">
        <v>133</v>
      </c>
      <c r="AT283" s="152" t="s">
        <v>128</v>
      </c>
      <c r="AU283" s="152" t="s">
        <v>87</v>
      </c>
      <c r="AY283" s="14" t="s">
        <v>125</v>
      </c>
      <c r="BE283" s="153">
        <f t="shared" si="24"/>
        <v>0</v>
      </c>
      <c r="BF283" s="153">
        <f t="shared" si="25"/>
        <v>0</v>
      </c>
      <c r="BG283" s="153">
        <f t="shared" si="26"/>
        <v>0</v>
      </c>
      <c r="BH283" s="153">
        <f t="shared" si="27"/>
        <v>0</v>
      </c>
      <c r="BI283" s="153">
        <f t="shared" si="28"/>
        <v>0</v>
      </c>
      <c r="BJ283" s="14" t="s">
        <v>85</v>
      </c>
      <c r="BK283" s="153">
        <f t="shared" si="29"/>
        <v>0</v>
      </c>
      <c r="BL283" s="14" t="s">
        <v>133</v>
      </c>
      <c r="BM283" s="152" t="s">
        <v>784</v>
      </c>
    </row>
    <row r="284" spans="1:65" s="2" customFormat="1" ht="76.349999999999994" customHeight="1">
      <c r="A284" s="29"/>
      <c r="B284" s="140"/>
      <c r="C284" s="141" t="s">
        <v>785</v>
      </c>
      <c r="D284" s="141" t="s">
        <v>128</v>
      </c>
      <c r="E284" s="142" t="s">
        <v>786</v>
      </c>
      <c r="F284" s="143" t="s">
        <v>787</v>
      </c>
      <c r="G284" s="144" t="s">
        <v>783</v>
      </c>
      <c r="H284" s="145">
        <v>1</v>
      </c>
      <c r="I284" s="146"/>
      <c r="J284" s="147">
        <f t="shared" si="20"/>
        <v>0</v>
      </c>
      <c r="K284" s="143" t="s">
        <v>132</v>
      </c>
      <c r="L284" s="30"/>
      <c r="M284" s="148" t="s">
        <v>1</v>
      </c>
      <c r="N284" s="149" t="s">
        <v>42</v>
      </c>
      <c r="O284" s="55"/>
      <c r="P284" s="150">
        <f t="shared" si="21"/>
        <v>0</v>
      </c>
      <c r="Q284" s="150">
        <v>0</v>
      </c>
      <c r="R284" s="150">
        <f t="shared" si="22"/>
        <v>0</v>
      </c>
      <c r="S284" s="150">
        <v>0</v>
      </c>
      <c r="T284" s="151">
        <f t="shared" si="23"/>
        <v>0</v>
      </c>
      <c r="U284" s="29"/>
      <c r="V284" s="29"/>
      <c r="W284" s="29"/>
      <c r="X284" s="29"/>
      <c r="Y284" s="29"/>
      <c r="Z284" s="29"/>
      <c r="AA284" s="29"/>
      <c r="AB284" s="29"/>
      <c r="AC284" s="29"/>
      <c r="AD284" s="29"/>
      <c r="AE284" s="29"/>
      <c r="AR284" s="152" t="s">
        <v>133</v>
      </c>
      <c r="AT284" s="152" t="s">
        <v>128</v>
      </c>
      <c r="AU284" s="152" t="s">
        <v>87</v>
      </c>
      <c r="AY284" s="14" t="s">
        <v>125</v>
      </c>
      <c r="BE284" s="153">
        <f t="shared" si="24"/>
        <v>0</v>
      </c>
      <c r="BF284" s="153">
        <f t="shared" si="25"/>
        <v>0</v>
      </c>
      <c r="BG284" s="153">
        <f t="shared" si="26"/>
        <v>0</v>
      </c>
      <c r="BH284" s="153">
        <f t="shared" si="27"/>
        <v>0</v>
      </c>
      <c r="BI284" s="153">
        <f t="shared" si="28"/>
        <v>0</v>
      </c>
      <c r="BJ284" s="14" t="s">
        <v>85</v>
      </c>
      <c r="BK284" s="153">
        <f t="shared" si="29"/>
        <v>0</v>
      </c>
      <c r="BL284" s="14" t="s">
        <v>133</v>
      </c>
      <c r="BM284" s="152" t="s">
        <v>788</v>
      </c>
    </row>
    <row r="285" spans="1:65" s="2" customFormat="1" ht="78" customHeight="1">
      <c r="A285" s="29"/>
      <c r="B285" s="140"/>
      <c r="C285" s="141" t="s">
        <v>789</v>
      </c>
      <c r="D285" s="141" t="s">
        <v>128</v>
      </c>
      <c r="E285" s="142" t="s">
        <v>790</v>
      </c>
      <c r="F285" s="143" t="s">
        <v>791</v>
      </c>
      <c r="G285" s="144" t="s">
        <v>783</v>
      </c>
      <c r="H285" s="145">
        <v>1</v>
      </c>
      <c r="I285" s="146"/>
      <c r="J285" s="147">
        <f t="shared" si="20"/>
        <v>0</v>
      </c>
      <c r="K285" s="143" t="s">
        <v>132</v>
      </c>
      <c r="L285" s="30"/>
      <c r="M285" s="148" t="s">
        <v>1</v>
      </c>
      <c r="N285" s="149" t="s">
        <v>42</v>
      </c>
      <c r="O285" s="55"/>
      <c r="P285" s="150">
        <f t="shared" si="21"/>
        <v>0</v>
      </c>
      <c r="Q285" s="150">
        <v>0</v>
      </c>
      <c r="R285" s="150">
        <f t="shared" si="22"/>
        <v>0</v>
      </c>
      <c r="S285" s="150">
        <v>0</v>
      </c>
      <c r="T285" s="151">
        <f t="shared" si="23"/>
        <v>0</v>
      </c>
      <c r="U285" s="29"/>
      <c r="V285" s="29"/>
      <c r="W285" s="29"/>
      <c r="X285" s="29"/>
      <c r="Y285" s="29"/>
      <c r="Z285" s="29"/>
      <c r="AA285" s="29"/>
      <c r="AB285" s="29"/>
      <c r="AC285" s="29"/>
      <c r="AD285" s="29"/>
      <c r="AE285" s="29"/>
      <c r="AR285" s="152" t="s">
        <v>133</v>
      </c>
      <c r="AT285" s="152" t="s">
        <v>128</v>
      </c>
      <c r="AU285" s="152" t="s">
        <v>87</v>
      </c>
      <c r="AY285" s="14" t="s">
        <v>125</v>
      </c>
      <c r="BE285" s="153">
        <f t="shared" si="24"/>
        <v>0</v>
      </c>
      <c r="BF285" s="153">
        <f t="shared" si="25"/>
        <v>0</v>
      </c>
      <c r="BG285" s="153">
        <f t="shared" si="26"/>
        <v>0</v>
      </c>
      <c r="BH285" s="153">
        <f t="shared" si="27"/>
        <v>0</v>
      </c>
      <c r="BI285" s="153">
        <f t="shared" si="28"/>
        <v>0</v>
      </c>
      <c r="BJ285" s="14" t="s">
        <v>85</v>
      </c>
      <c r="BK285" s="153">
        <f t="shared" si="29"/>
        <v>0</v>
      </c>
      <c r="BL285" s="14" t="s">
        <v>133</v>
      </c>
      <c r="BM285" s="152" t="s">
        <v>792</v>
      </c>
    </row>
    <row r="286" spans="1:65" s="2" customFormat="1" ht="78" customHeight="1">
      <c r="A286" s="29"/>
      <c r="B286" s="140"/>
      <c r="C286" s="141" t="s">
        <v>793</v>
      </c>
      <c r="D286" s="141" t="s">
        <v>128</v>
      </c>
      <c r="E286" s="142" t="s">
        <v>794</v>
      </c>
      <c r="F286" s="143" t="s">
        <v>795</v>
      </c>
      <c r="G286" s="144" t="s">
        <v>783</v>
      </c>
      <c r="H286" s="145">
        <v>1</v>
      </c>
      <c r="I286" s="146"/>
      <c r="J286" s="147">
        <f t="shared" si="20"/>
        <v>0</v>
      </c>
      <c r="K286" s="143" t="s">
        <v>132</v>
      </c>
      <c r="L286" s="30"/>
      <c r="M286" s="148" t="s">
        <v>1</v>
      </c>
      <c r="N286" s="149" t="s">
        <v>42</v>
      </c>
      <c r="O286" s="55"/>
      <c r="P286" s="150">
        <f t="shared" si="21"/>
        <v>0</v>
      </c>
      <c r="Q286" s="150">
        <v>0</v>
      </c>
      <c r="R286" s="150">
        <f t="shared" si="22"/>
        <v>0</v>
      </c>
      <c r="S286" s="150">
        <v>0</v>
      </c>
      <c r="T286" s="151">
        <f t="shared" si="23"/>
        <v>0</v>
      </c>
      <c r="U286" s="29"/>
      <c r="V286" s="29"/>
      <c r="W286" s="29"/>
      <c r="X286" s="29"/>
      <c r="Y286" s="29"/>
      <c r="Z286" s="29"/>
      <c r="AA286" s="29"/>
      <c r="AB286" s="29"/>
      <c r="AC286" s="29"/>
      <c r="AD286" s="29"/>
      <c r="AE286" s="29"/>
      <c r="AR286" s="152" t="s">
        <v>133</v>
      </c>
      <c r="AT286" s="152" t="s">
        <v>128</v>
      </c>
      <c r="AU286" s="152" t="s">
        <v>87</v>
      </c>
      <c r="AY286" s="14" t="s">
        <v>125</v>
      </c>
      <c r="BE286" s="153">
        <f t="shared" si="24"/>
        <v>0</v>
      </c>
      <c r="BF286" s="153">
        <f t="shared" si="25"/>
        <v>0</v>
      </c>
      <c r="BG286" s="153">
        <f t="shared" si="26"/>
        <v>0</v>
      </c>
      <c r="BH286" s="153">
        <f t="shared" si="27"/>
        <v>0</v>
      </c>
      <c r="BI286" s="153">
        <f t="shared" si="28"/>
        <v>0</v>
      </c>
      <c r="BJ286" s="14" t="s">
        <v>85</v>
      </c>
      <c r="BK286" s="153">
        <f t="shared" si="29"/>
        <v>0</v>
      </c>
      <c r="BL286" s="14" t="s">
        <v>133</v>
      </c>
      <c r="BM286" s="152" t="s">
        <v>796</v>
      </c>
    </row>
    <row r="287" spans="1:65" s="2" customFormat="1" ht="111.75" customHeight="1">
      <c r="A287" s="29"/>
      <c r="B287" s="140"/>
      <c r="C287" s="141" t="s">
        <v>797</v>
      </c>
      <c r="D287" s="141" t="s">
        <v>128</v>
      </c>
      <c r="E287" s="142" t="s">
        <v>798</v>
      </c>
      <c r="F287" s="143" t="s">
        <v>799</v>
      </c>
      <c r="G287" s="144" t="s">
        <v>783</v>
      </c>
      <c r="H287" s="145">
        <v>1</v>
      </c>
      <c r="I287" s="146"/>
      <c r="J287" s="147">
        <f t="shared" si="20"/>
        <v>0</v>
      </c>
      <c r="K287" s="143" t="s">
        <v>132</v>
      </c>
      <c r="L287" s="30"/>
      <c r="M287" s="148" t="s">
        <v>1</v>
      </c>
      <c r="N287" s="149" t="s">
        <v>42</v>
      </c>
      <c r="O287" s="55"/>
      <c r="P287" s="150">
        <f t="shared" si="21"/>
        <v>0</v>
      </c>
      <c r="Q287" s="150">
        <v>0</v>
      </c>
      <c r="R287" s="150">
        <f t="shared" si="22"/>
        <v>0</v>
      </c>
      <c r="S287" s="150">
        <v>0</v>
      </c>
      <c r="T287" s="151">
        <f t="shared" si="23"/>
        <v>0</v>
      </c>
      <c r="U287" s="29"/>
      <c r="V287" s="29"/>
      <c r="W287" s="29"/>
      <c r="X287" s="29"/>
      <c r="Y287" s="29"/>
      <c r="Z287" s="29"/>
      <c r="AA287" s="29"/>
      <c r="AB287" s="29"/>
      <c r="AC287" s="29"/>
      <c r="AD287" s="29"/>
      <c r="AE287" s="29"/>
      <c r="AR287" s="152" t="s">
        <v>133</v>
      </c>
      <c r="AT287" s="152" t="s">
        <v>128</v>
      </c>
      <c r="AU287" s="152" t="s">
        <v>87</v>
      </c>
      <c r="AY287" s="14" t="s">
        <v>125</v>
      </c>
      <c r="BE287" s="153">
        <f t="shared" si="24"/>
        <v>0</v>
      </c>
      <c r="BF287" s="153">
        <f t="shared" si="25"/>
        <v>0</v>
      </c>
      <c r="BG287" s="153">
        <f t="shared" si="26"/>
        <v>0</v>
      </c>
      <c r="BH287" s="153">
        <f t="shared" si="27"/>
        <v>0</v>
      </c>
      <c r="BI287" s="153">
        <f t="shared" si="28"/>
        <v>0</v>
      </c>
      <c r="BJ287" s="14" t="s">
        <v>85</v>
      </c>
      <c r="BK287" s="153">
        <f t="shared" si="29"/>
        <v>0</v>
      </c>
      <c r="BL287" s="14" t="s">
        <v>133</v>
      </c>
      <c r="BM287" s="152" t="s">
        <v>800</v>
      </c>
    </row>
    <row r="288" spans="1:65" s="2" customFormat="1" ht="111.75" customHeight="1">
      <c r="A288" s="29"/>
      <c r="B288" s="140"/>
      <c r="C288" s="141" t="s">
        <v>801</v>
      </c>
      <c r="D288" s="141" t="s">
        <v>128</v>
      </c>
      <c r="E288" s="142" t="s">
        <v>802</v>
      </c>
      <c r="F288" s="143" t="s">
        <v>803</v>
      </c>
      <c r="G288" s="144" t="s">
        <v>783</v>
      </c>
      <c r="H288" s="145">
        <v>1</v>
      </c>
      <c r="I288" s="146"/>
      <c r="J288" s="147">
        <f t="shared" si="20"/>
        <v>0</v>
      </c>
      <c r="K288" s="143" t="s">
        <v>132</v>
      </c>
      <c r="L288" s="30"/>
      <c r="M288" s="148" t="s">
        <v>1</v>
      </c>
      <c r="N288" s="149" t="s">
        <v>42</v>
      </c>
      <c r="O288" s="55"/>
      <c r="P288" s="150">
        <f t="shared" si="21"/>
        <v>0</v>
      </c>
      <c r="Q288" s="150">
        <v>0</v>
      </c>
      <c r="R288" s="150">
        <f t="shared" si="22"/>
        <v>0</v>
      </c>
      <c r="S288" s="150">
        <v>0</v>
      </c>
      <c r="T288" s="151">
        <f t="shared" si="23"/>
        <v>0</v>
      </c>
      <c r="U288" s="29"/>
      <c r="V288" s="29"/>
      <c r="W288" s="29"/>
      <c r="X288" s="29"/>
      <c r="Y288" s="29"/>
      <c r="Z288" s="29"/>
      <c r="AA288" s="29"/>
      <c r="AB288" s="29"/>
      <c r="AC288" s="29"/>
      <c r="AD288" s="29"/>
      <c r="AE288" s="29"/>
      <c r="AR288" s="152" t="s">
        <v>133</v>
      </c>
      <c r="AT288" s="152" t="s">
        <v>128</v>
      </c>
      <c r="AU288" s="152" t="s">
        <v>87</v>
      </c>
      <c r="AY288" s="14" t="s">
        <v>125</v>
      </c>
      <c r="BE288" s="153">
        <f t="shared" si="24"/>
        <v>0</v>
      </c>
      <c r="BF288" s="153">
        <f t="shared" si="25"/>
        <v>0</v>
      </c>
      <c r="BG288" s="153">
        <f t="shared" si="26"/>
        <v>0</v>
      </c>
      <c r="BH288" s="153">
        <f t="shared" si="27"/>
        <v>0</v>
      </c>
      <c r="BI288" s="153">
        <f t="shared" si="28"/>
        <v>0</v>
      </c>
      <c r="BJ288" s="14" t="s">
        <v>85</v>
      </c>
      <c r="BK288" s="153">
        <f t="shared" si="29"/>
        <v>0</v>
      </c>
      <c r="BL288" s="14" t="s">
        <v>133</v>
      </c>
      <c r="BM288" s="152" t="s">
        <v>804</v>
      </c>
    </row>
    <row r="289" spans="1:65" s="2" customFormat="1" ht="55.5" customHeight="1">
      <c r="A289" s="29"/>
      <c r="B289" s="140"/>
      <c r="C289" s="141" t="s">
        <v>805</v>
      </c>
      <c r="D289" s="141" t="s">
        <v>128</v>
      </c>
      <c r="E289" s="142" t="s">
        <v>806</v>
      </c>
      <c r="F289" s="143" t="s">
        <v>807</v>
      </c>
      <c r="G289" s="144" t="s">
        <v>446</v>
      </c>
      <c r="H289" s="145">
        <v>1</v>
      </c>
      <c r="I289" s="146"/>
      <c r="J289" s="147">
        <f t="shared" si="20"/>
        <v>0</v>
      </c>
      <c r="K289" s="143" t="s">
        <v>132</v>
      </c>
      <c r="L289" s="30"/>
      <c r="M289" s="148" t="s">
        <v>1</v>
      </c>
      <c r="N289" s="149" t="s">
        <v>42</v>
      </c>
      <c r="O289" s="55"/>
      <c r="P289" s="150">
        <f t="shared" si="21"/>
        <v>0</v>
      </c>
      <c r="Q289" s="150">
        <v>0</v>
      </c>
      <c r="R289" s="150">
        <f t="shared" si="22"/>
        <v>0</v>
      </c>
      <c r="S289" s="150">
        <v>0</v>
      </c>
      <c r="T289" s="151">
        <f t="shared" si="23"/>
        <v>0</v>
      </c>
      <c r="U289" s="29"/>
      <c r="V289" s="29"/>
      <c r="W289" s="29"/>
      <c r="X289" s="29"/>
      <c r="Y289" s="29"/>
      <c r="Z289" s="29"/>
      <c r="AA289" s="29"/>
      <c r="AB289" s="29"/>
      <c r="AC289" s="29"/>
      <c r="AD289" s="29"/>
      <c r="AE289" s="29"/>
      <c r="AR289" s="152" t="s">
        <v>133</v>
      </c>
      <c r="AT289" s="152" t="s">
        <v>128</v>
      </c>
      <c r="AU289" s="152" t="s">
        <v>87</v>
      </c>
      <c r="AY289" s="14" t="s">
        <v>125</v>
      </c>
      <c r="BE289" s="153">
        <f t="shared" si="24"/>
        <v>0</v>
      </c>
      <c r="BF289" s="153">
        <f t="shared" si="25"/>
        <v>0</v>
      </c>
      <c r="BG289" s="153">
        <f t="shared" si="26"/>
        <v>0</v>
      </c>
      <c r="BH289" s="153">
        <f t="shared" si="27"/>
        <v>0</v>
      </c>
      <c r="BI289" s="153">
        <f t="shared" si="28"/>
        <v>0</v>
      </c>
      <c r="BJ289" s="14" t="s">
        <v>85</v>
      </c>
      <c r="BK289" s="153">
        <f t="shared" si="29"/>
        <v>0</v>
      </c>
      <c r="BL289" s="14" t="s">
        <v>133</v>
      </c>
      <c r="BM289" s="152" t="s">
        <v>808</v>
      </c>
    </row>
    <row r="290" spans="1:65" s="2" customFormat="1" ht="55.5" customHeight="1">
      <c r="A290" s="29"/>
      <c r="B290" s="140"/>
      <c r="C290" s="141" t="s">
        <v>809</v>
      </c>
      <c r="D290" s="141" t="s">
        <v>128</v>
      </c>
      <c r="E290" s="142" t="s">
        <v>810</v>
      </c>
      <c r="F290" s="143" t="s">
        <v>811</v>
      </c>
      <c r="G290" s="144" t="s">
        <v>446</v>
      </c>
      <c r="H290" s="145">
        <v>1</v>
      </c>
      <c r="I290" s="146"/>
      <c r="J290" s="147">
        <f t="shared" si="20"/>
        <v>0</v>
      </c>
      <c r="K290" s="143" t="s">
        <v>132</v>
      </c>
      <c r="L290" s="30"/>
      <c r="M290" s="148" t="s">
        <v>1</v>
      </c>
      <c r="N290" s="149" t="s">
        <v>42</v>
      </c>
      <c r="O290" s="55"/>
      <c r="P290" s="150">
        <f t="shared" si="21"/>
        <v>0</v>
      </c>
      <c r="Q290" s="150">
        <v>0</v>
      </c>
      <c r="R290" s="150">
        <f t="shared" si="22"/>
        <v>0</v>
      </c>
      <c r="S290" s="150">
        <v>0</v>
      </c>
      <c r="T290" s="151">
        <f t="shared" si="23"/>
        <v>0</v>
      </c>
      <c r="U290" s="29"/>
      <c r="V290" s="29"/>
      <c r="W290" s="29"/>
      <c r="X290" s="29"/>
      <c r="Y290" s="29"/>
      <c r="Z290" s="29"/>
      <c r="AA290" s="29"/>
      <c r="AB290" s="29"/>
      <c r="AC290" s="29"/>
      <c r="AD290" s="29"/>
      <c r="AE290" s="29"/>
      <c r="AR290" s="152" t="s">
        <v>133</v>
      </c>
      <c r="AT290" s="152" t="s">
        <v>128</v>
      </c>
      <c r="AU290" s="152" t="s">
        <v>87</v>
      </c>
      <c r="AY290" s="14" t="s">
        <v>125</v>
      </c>
      <c r="BE290" s="153">
        <f t="shared" si="24"/>
        <v>0</v>
      </c>
      <c r="BF290" s="153">
        <f t="shared" si="25"/>
        <v>0</v>
      </c>
      <c r="BG290" s="153">
        <f t="shared" si="26"/>
        <v>0</v>
      </c>
      <c r="BH290" s="153">
        <f t="shared" si="27"/>
        <v>0</v>
      </c>
      <c r="BI290" s="153">
        <f t="shared" si="28"/>
        <v>0</v>
      </c>
      <c r="BJ290" s="14" t="s">
        <v>85</v>
      </c>
      <c r="BK290" s="153">
        <f t="shared" si="29"/>
        <v>0</v>
      </c>
      <c r="BL290" s="14" t="s">
        <v>133</v>
      </c>
      <c r="BM290" s="152" t="s">
        <v>812</v>
      </c>
    </row>
    <row r="291" spans="1:65" s="2" customFormat="1" ht="55.5" customHeight="1">
      <c r="A291" s="29"/>
      <c r="B291" s="140"/>
      <c r="C291" s="141" t="s">
        <v>813</v>
      </c>
      <c r="D291" s="141" t="s">
        <v>128</v>
      </c>
      <c r="E291" s="142" t="s">
        <v>814</v>
      </c>
      <c r="F291" s="143" t="s">
        <v>815</v>
      </c>
      <c r="G291" s="144" t="s">
        <v>816</v>
      </c>
      <c r="H291" s="145">
        <v>1</v>
      </c>
      <c r="I291" s="146"/>
      <c r="J291" s="147">
        <f t="shared" si="20"/>
        <v>0</v>
      </c>
      <c r="K291" s="143" t="s">
        <v>132</v>
      </c>
      <c r="L291" s="30"/>
      <c r="M291" s="148" t="s">
        <v>1</v>
      </c>
      <c r="N291" s="149" t="s">
        <v>42</v>
      </c>
      <c r="O291" s="55"/>
      <c r="P291" s="150">
        <f t="shared" si="21"/>
        <v>0</v>
      </c>
      <c r="Q291" s="150">
        <v>0</v>
      </c>
      <c r="R291" s="150">
        <f t="shared" si="22"/>
        <v>0</v>
      </c>
      <c r="S291" s="150">
        <v>0</v>
      </c>
      <c r="T291" s="151">
        <f t="shared" si="23"/>
        <v>0</v>
      </c>
      <c r="U291" s="29"/>
      <c r="V291" s="29"/>
      <c r="W291" s="29"/>
      <c r="X291" s="29"/>
      <c r="Y291" s="29"/>
      <c r="Z291" s="29"/>
      <c r="AA291" s="29"/>
      <c r="AB291" s="29"/>
      <c r="AC291" s="29"/>
      <c r="AD291" s="29"/>
      <c r="AE291" s="29"/>
      <c r="AR291" s="152" t="s">
        <v>133</v>
      </c>
      <c r="AT291" s="152" t="s">
        <v>128</v>
      </c>
      <c r="AU291" s="152" t="s">
        <v>87</v>
      </c>
      <c r="AY291" s="14" t="s">
        <v>125</v>
      </c>
      <c r="BE291" s="153">
        <f t="shared" si="24"/>
        <v>0</v>
      </c>
      <c r="BF291" s="153">
        <f t="shared" si="25"/>
        <v>0</v>
      </c>
      <c r="BG291" s="153">
        <f t="shared" si="26"/>
        <v>0</v>
      </c>
      <c r="BH291" s="153">
        <f t="shared" si="27"/>
        <v>0</v>
      </c>
      <c r="BI291" s="153">
        <f t="shared" si="28"/>
        <v>0</v>
      </c>
      <c r="BJ291" s="14" t="s">
        <v>85</v>
      </c>
      <c r="BK291" s="153">
        <f t="shared" si="29"/>
        <v>0</v>
      </c>
      <c r="BL291" s="14" t="s">
        <v>133</v>
      </c>
      <c r="BM291" s="152" t="s">
        <v>817</v>
      </c>
    </row>
    <row r="292" spans="1:65" s="2" customFormat="1" ht="44.25" customHeight="1">
      <c r="A292" s="29"/>
      <c r="B292" s="140"/>
      <c r="C292" s="141" t="s">
        <v>818</v>
      </c>
      <c r="D292" s="141" t="s">
        <v>128</v>
      </c>
      <c r="E292" s="142" t="s">
        <v>819</v>
      </c>
      <c r="F292" s="143" t="s">
        <v>820</v>
      </c>
      <c r="G292" s="144" t="s">
        <v>446</v>
      </c>
      <c r="H292" s="145">
        <v>1</v>
      </c>
      <c r="I292" s="146"/>
      <c r="J292" s="147">
        <f t="shared" si="20"/>
        <v>0</v>
      </c>
      <c r="K292" s="143" t="s">
        <v>132</v>
      </c>
      <c r="L292" s="30"/>
      <c r="M292" s="148" t="s">
        <v>1</v>
      </c>
      <c r="N292" s="149" t="s">
        <v>42</v>
      </c>
      <c r="O292" s="55"/>
      <c r="P292" s="150">
        <f t="shared" si="21"/>
        <v>0</v>
      </c>
      <c r="Q292" s="150">
        <v>0</v>
      </c>
      <c r="R292" s="150">
        <f t="shared" si="22"/>
        <v>0</v>
      </c>
      <c r="S292" s="150">
        <v>0</v>
      </c>
      <c r="T292" s="151">
        <f t="shared" si="23"/>
        <v>0</v>
      </c>
      <c r="U292" s="29"/>
      <c r="V292" s="29"/>
      <c r="W292" s="29"/>
      <c r="X292" s="29"/>
      <c r="Y292" s="29"/>
      <c r="Z292" s="29"/>
      <c r="AA292" s="29"/>
      <c r="AB292" s="29"/>
      <c r="AC292" s="29"/>
      <c r="AD292" s="29"/>
      <c r="AE292" s="29"/>
      <c r="AR292" s="152" t="s">
        <v>133</v>
      </c>
      <c r="AT292" s="152" t="s">
        <v>128</v>
      </c>
      <c r="AU292" s="152" t="s">
        <v>87</v>
      </c>
      <c r="AY292" s="14" t="s">
        <v>125</v>
      </c>
      <c r="BE292" s="153">
        <f t="shared" si="24"/>
        <v>0</v>
      </c>
      <c r="BF292" s="153">
        <f t="shared" si="25"/>
        <v>0</v>
      </c>
      <c r="BG292" s="153">
        <f t="shared" si="26"/>
        <v>0</v>
      </c>
      <c r="BH292" s="153">
        <f t="shared" si="27"/>
        <v>0</v>
      </c>
      <c r="BI292" s="153">
        <f t="shared" si="28"/>
        <v>0</v>
      </c>
      <c r="BJ292" s="14" t="s">
        <v>85</v>
      </c>
      <c r="BK292" s="153">
        <f t="shared" si="29"/>
        <v>0</v>
      </c>
      <c r="BL292" s="14" t="s">
        <v>133</v>
      </c>
      <c r="BM292" s="152" t="s">
        <v>821</v>
      </c>
    </row>
    <row r="293" spans="1:65" s="2" customFormat="1" ht="44.25" customHeight="1">
      <c r="A293" s="29"/>
      <c r="B293" s="140"/>
      <c r="C293" s="141" t="s">
        <v>822</v>
      </c>
      <c r="D293" s="141" t="s">
        <v>128</v>
      </c>
      <c r="E293" s="142" t="s">
        <v>823</v>
      </c>
      <c r="F293" s="143" t="s">
        <v>824</v>
      </c>
      <c r="G293" s="144" t="s">
        <v>446</v>
      </c>
      <c r="H293" s="145">
        <v>1</v>
      </c>
      <c r="I293" s="146"/>
      <c r="J293" s="147">
        <f t="shared" si="20"/>
        <v>0</v>
      </c>
      <c r="K293" s="143" t="s">
        <v>132</v>
      </c>
      <c r="L293" s="30"/>
      <c r="M293" s="148" t="s">
        <v>1</v>
      </c>
      <c r="N293" s="149" t="s">
        <v>42</v>
      </c>
      <c r="O293" s="55"/>
      <c r="P293" s="150">
        <f t="shared" si="21"/>
        <v>0</v>
      </c>
      <c r="Q293" s="150">
        <v>0</v>
      </c>
      <c r="R293" s="150">
        <f t="shared" si="22"/>
        <v>0</v>
      </c>
      <c r="S293" s="150">
        <v>0</v>
      </c>
      <c r="T293" s="151">
        <f t="shared" si="23"/>
        <v>0</v>
      </c>
      <c r="U293" s="29"/>
      <c r="V293" s="29"/>
      <c r="W293" s="29"/>
      <c r="X293" s="29"/>
      <c r="Y293" s="29"/>
      <c r="Z293" s="29"/>
      <c r="AA293" s="29"/>
      <c r="AB293" s="29"/>
      <c r="AC293" s="29"/>
      <c r="AD293" s="29"/>
      <c r="AE293" s="29"/>
      <c r="AR293" s="152" t="s">
        <v>133</v>
      </c>
      <c r="AT293" s="152" t="s">
        <v>128</v>
      </c>
      <c r="AU293" s="152" t="s">
        <v>87</v>
      </c>
      <c r="AY293" s="14" t="s">
        <v>125</v>
      </c>
      <c r="BE293" s="153">
        <f t="shared" si="24"/>
        <v>0</v>
      </c>
      <c r="BF293" s="153">
        <f t="shared" si="25"/>
        <v>0</v>
      </c>
      <c r="BG293" s="153">
        <f t="shared" si="26"/>
        <v>0</v>
      </c>
      <c r="BH293" s="153">
        <f t="shared" si="27"/>
        <v>0</v>
      </c>
      <c r="BI293" s="153">
        <f t="shared" si="28"/>
        <v>0</v>
      </c>
      <c r="BJ293" s="14" t="s">
        <v>85</v>
      </c>
      <c r="BK293" s="153">
        <f t="shared" si="29"/>
        <v>0</v>
      </c>
      <c r="BL293" s="14" t="s">
        <v>133</v>
      </c>
      <c r="BM293" s="152" t="s">
        <v>825</v>
      </c>
    </row>
    <row r="294" spans="1:65" s="2" customFormat="1" ht="90" customHeight="1">
      <c r="A294" s="29"/>
      <c r="B294" s="140"/>
      <c r="C294" s="141" t="s">
        <v>826</v>
      </c>
      <c r="D294" s="141" t="s">
        <v>128</v>
      </c>
      <c r="E294" s="142" t="s">
        <v>827</v>
      </c>
      <c r="F294" s="143" t="s">
        <v>828</v>
      </c>
      <c r="G294" s="144" t="s">
        <v>446</v>
      </c>
      <c r="H294" s="145">
        <v>1</v>
      </c>
      <c r="I294" s="146"/>
      <c r="J294" s="147">
        <f t="shared" si="20"/>
        <v>0</v>
      </c>
      <c r="K294" s="143" t="s">
        <v>132</v>
      </c>
      <c r="L294" s="30"/>
      <c r="M294" s="148" t="s">
        <v>1</v>
      </c>
      <c r="N294" s="149" t="s">
        <v>42</v>
      </c>
      <c r="O294" s="55"/>
      <c r="P294" s="150">
        <f t="shared" si="21"/>
        <v>0</v>
      </c>
      <c r="Q294" s="150">
        <v>0</v>
      </c>
      <c r="R294" s="150">
        <f t="shared" si="22"/>
        <v>0</v>
      </c>
      <c r="S294" s="150">
        <v>0</v>
      </c>
      <c r="T294" s="151">
        <f t="shared" si="23"/>
        <v>0</v>
      </c>
      <c r="U294" s="29"/>
      <c r="V294" s="29"/>
      <c r="W294" s="29"/>
      <c r="X294" s="29"/>
      <c r="Y294" s="29"/>
      <c r="Z294" s="29"/>
      <c r="AA294" s="29"/>
      <c r="AB294" s="29"/>
      <c r="AC294" s="29"/>
      <c r="AD294" s="29"/>
      <c r="AE294" s="29"/>
      <c r="AR294" s="152" t="s">
        <v>133</v>
      </c>
      <c r="AT294" s="152" t="s">
        <v>128</v>
      </c>
      <c r="AU294" s="152" t="s">
        <v>87</v>
      </c>
      <c r="AY294" s="14" t="s">
        <v>125</v>
      </c>
      <c r="BE294" s="153">
        <f t="shared" si="24"/>
        <v>0</v>
      </c>
      <c r="BF294" s="153">
        <f t="shared" si="25"/>
        <v>0</v>
      </c>
      <c r="BG294" s="153">
        <f t="shared" si="26"/>
        <v>0</v>
      </c>
      <c r="BH294" s="153">
        <f t="shared" si="27"/>
        <v>0</v>
      </c>
      <c r="BI294" s="153">
        <f t="shared" si="28"/>
        <v>0</v>
      </c>
      <c r="BJ294" s="14" t="s">
        <v>85</v>
      </c>
      <c r="BK294" s="153">
        <f t="shared" si="29"/>
        <v>0</v>
      </c>
      <c r="BL294" s="14" t="s">
        <v>133</v>
      </c>
      <c r="BM294" s="152" t="s">
        <v>829</v>
      </c>
    </row>
    <row r="295" spans="1:65" s="2" customFormat="1" ht="90" customHeight="1">
      <c r="A295" s="29"/>
      <c r="B295" s="140"/>
      <c r="C295" s="141" t="s">
        <v>830</v>
      </c>
      <c r="D295" s="141" t="s">
        <v>128</v>
      </c>
      <c r="E295" s="142" t="s">
        <v>831</v>
      </c>
      <c r="F295" s="143" t="s">
        <v>832</v>
      </c>
      <c r="G295" s="144" t="s">
        <v>446</v>
      </c>
      <c r="H295" s="145">
        <v>1</v>
      </c>
      <c r="I295" s="146"/>
      <c r="J295" s="147">
        <f t="shared" si="20"/>
        <v>0</v>
      </c>
      <c r="K295" s="143" t="s">
        <v>132</v>
      </c>
      <c r="L295" s="30"/>
      <c r="M295" s="148" t="s">
        <v>1</v>
      </c>
      <c r="N295" s="149" t="s">
        <v>42</v>
      </c>
      <c r="O295" s="55"/>
      <c r="P295" s="150">
        <f t="shared" si="21"/>
        <v>0</v>
      </c>
      <c r="Q295" s="150">
        <v>0</v>
      </c>
      <c r="R295" s="150">
        <f t="shared" si="22"/>
        <v>0</v>
      </c>
      <c r="S295" s="150">
        <v>0</v>
      </c>
      <c r="T295" s="151">
        <f t="shared" si="23"/>
        <v>0</v>
      </c>
      <c r="U295" s="29"/>
      <c r="V295" s="29"/>
      <c r="W295" s="29"/>
      <c r="X295" s="29"/>
      <c r="Y295" s="29"/>
      <c r="Z295" s="29"/>
      <c r="AA295" s="29"/>
      <c r="AB295" s="29"/>
      <c r="AC295" s="29"/>
      <c r="AD295" s="29"/>
      <c r="AE295" s="29"/>
      <c r="AR295" s="152" t="s">
        <v>133</v>
      </c>
      <c r="AT295" s="152" t="s">
        <v>128</v>
      </c>
      <c r="AU295" s="152" t="s">
        <v>87</v>
      </c>
      <c r="AY295" s="14" t="s">
        <v>125</v>
      </c>
      <c r="BE295" s="153">
        <f t="shared" si="24"/>
        <v>0</v>
      </c>
      <c r="BF295" s="153">
        <f t="shared" si="25"/>
        <v>0</v>
      </c>
      <c r="BG295" s="153">
        <f t="shared" si="26"/>
        <v>0</v>
      </c>
      <c r="BH295" s="153">
        <f t="shared" si="27"/>
        <v>0</v>
      </c>
      <c r="BI295" s="153">
        <f t="shared" si="28"/>
        <v>0</v>
      </c>
      <c r="BJ295" s="14" t="s">
        <v>85</v>
      </c>
      <c r="BK295" s="153">
        <f t="shared" si="29"/>
        <v>0</v>
      </c>
      <c r="BL295" s="14" t="s">
        <v>133</v>
      </c>
      <c r="BM295" s="152" t="s">
        <v>833</v>
      </c>
    </row>
    <row r="296" spans="1:65" s="2" customFormat="1" ht="90" customHeight="1">
      <c r="A296" s="29"/>
      <c r="B296" s="140"/>
      <c r="C296" s="141" t="s">
        <v>834</v>
      </c>
      <c r="D296" s="141" t="s">
        <v>128</v>
      </c>
      <c r="E296" s="142" t="s">
        <v>835</v>
      </c>
      <c r="F296" s="143" t="s">
        <v>836</v>
      </c>
      <c r="G296" s="144" t="s">
        <v>446</v>
      </c>
      <c r="H296" s="145">
        <v>1</v>
      </c>
      <c r="I296" s="146"/>
      <c r="J296" s="147">
        <f t="shared" si="20"/>
        <v>0</v>
      </c>
      <c r="K296" s="143" t="s">
        <v>132</v>
      </c>
      <c r="L296" s="30"/>
      <c r="M296" s="148" t="s">
        <v>1</v>
      </c>
      <c r="N296" s="149" t="s">
        <v>42</v>
      </c>
      <c r="O296" s="55"/>
      <c r="P296" s="150">
        <f t="shared" si="21"/>
        <v>0</v>
      </c>
      <c r="Q296" s="150">
        <v>0</v>
      </c>
      <c r="R296" s="150">
        <f t="shared" si="22"/>
        <v>0</v>
      </c>
      <c r="S296" s="150">
        <v>0</v>
      </c>
      <c r="T296" s="151">
        <f t="shared" si="23"/>
        <v>0</v>
      </c>
      <c r="U296" s="29"/>
      <c r="V296" s="29"/>
      <c r="W296" s="29"/>
      <c r="X296" s="29"/>
      <c r="Y296" s="29"/>
      <c r="Z296" s="29"/>
      <c r="AA296" s="29"/>
      <c r="AB296" s="29"/>
      <c r="AC296" s="29"/>
      <c r="AD296" s="29"/>
      <c r="AE296" s="29"/>
      <c r="AR296" s="152" t="s">
        <v>133</v>
      </c>
      <c r="AT296" s="152" t="s">
        <v>128</v>
      </c>
      <c r="AU296" s="152" t="s">
        <v>87</v>
      </c>
      <c r="AY296" s="14" t="s">
        <v>125</v>
      </c>
      <c r="BE296" s="153">
        <f t="shared" si="24"/>
        <v>0</v>
      </c>
      <c r="BF296" s="153">
        <f t="shared" si="25"/>
        <v>0</v>
      </c>
      <c r="BG296" s="153">
        <f t="shared" si="26"/>
        <v>0</v>
      </c>
      <c r="BH296" s="153">
        <f t="shared" si="27"/>
        <v>0</v>
      </c>
      <c r="BI296" s="153">
        <f t="shared" si="28"/>
        <v>0</v>
      </c>
      <c r="BJ296" s="14" t="s">
        <v>85</v>
      </c>
      <c r="BK296" s="153">
        <f t="shared" si="29"/>
        <v>0</v>
      </c>
      <c r="BL296" s="14" t="s">
        <v>133</v>
      </c>
      <c r="BM296" s="152" t="s">
        <v>837</v>
      </c>
    </row>
    <row r="297" spans="1:65" s="2" customFormat="1" ht="90" customHeight="1">
      <c r="A297" s="29"/>
      <c r="B297" s="140"/>
      <c r="C297" s="141" t="s">
        <v>838</v>
      </c>
      <c r="D297" s="141" t="s">
        <v>128</v>
      </c>
      <c r="E297" s="142" t="s">
        <v>839</v>
      </c>
      <c r="F297" s="143" t="s">
        <v>840</v>
      </c>
      <c r="G297" s="144" t="s">
        <v>446</v>
      </c>
      <c r="H297" s="145">
        <v>1</v>
      </c>
      <c r="I297" s="146"/>
      <c r="J297" s="147">
        <f t="shared" si="20"/>
        <v>0</v>
      </c>
      <c r="K297" s="143" t="s">
        <v>132</v>
      </c>
      <c r="L297" s="30"/>
      <c r="M297" s="148" t="s">
        <v>1</v>
      </c>
      <c r="N297" s="149" t="s">
        <v>42</v>
      </c>
      <c r="O297" s="55"/>
      <c r="P297" s="150">
        <f t="shared" si="21"/>
        <v>0</v>
      </c>
      <c r="Q297" s="150">
        <v>0</v>
      </c>
      <c r="R297" s="150">
        <f t="shared" si="22"/>
        <v>0</v>
      </c>
      <c r="S297" s="150">
        <v>0</v>
      </c>
      <c r="T297" s="151">
        <f t="shared" si="23"/>
        <v>0</v>
      </c>
      <c r="U297" s="29"/>
      <c r="V297" s="29"/>
      <c r="W297" s="29"/>
      <c r="X297" s="29"/>
      <c r="Y297" s="29"/>
      <c r="Z297" s="29"/>
      <c r="AA297" s="29"/>
      <c r="AB297" s="29"/>
      <c r="AC297" s="29"/>
      <c r="AD297" s="29"/>
      <c r="AE297" s="29"/>
      <c r="AR297" s="152" t="s">
        <v>133</v>
      </c>
      <c r="AT297" s="152" t="s">
        <v>128</v>
      </c>
      <c r="AU297" s="152" t="s">
        <v>87</v>
      </c>
      <c r="AY297" s="14" t="s">
        <v>125</v>
      </c>
      <c r="BE297" s="153">
        <f t="shared" si="24"/>
        <v>0</v>
      </c>
      <c r="BF297" s="153">
        <f t="shared" si="25"/>
        <v>0</v>
      </c>
      <c r="BG297" s="153">
        <f t="shared" si="26"/>
        <v>0</v>
      </c>
      <c r="BH297" s="153">
        <f t="shared" si="27"/>
        <v>0</v>
      </c>
      <c r="BI297" s="153">
        <f t="shared" si="28"/>
        <v>0</v>
      </c>
      <c r="BJ297" s="14" t="s">
        <v>85</v>
      </c>
      <c r="BK297" s="153">
        <f t="shared" si="29"/>
        <v>0</v>
      </c>
      <c r="BL297" s="14" t="s">
        <v>133</v>
      </c>
      <c r="BM297" s="152" t="s">
        <v>841</v>
      </c>
    </row>
    <row r="298" spans="1:65" s="2" customFormat="1" ht="90" customHeight="1">
      <c r="A298" s="29"/>
      <c r="B298" s="140"/>
      <c r="C298" s="141" t="s">
        <v>842</v>
      </c>
      <c r="D298" s="141" t="s">
        <v>128</v>
      </c>
      <c r="E298" s="142" t="s">
        <v>843</v>
      </c>
      <c r="F298" s="143" t="s">
        <v>844</v>
      </c>
      <c r="G298" s="144" t="s">
        <v>446</v>
      </c>
      <c r="H298" s="145">
        <v>1</v>
      </c>
      <c r="I298" s="146"/>
      <c r="J298" s="147">
        <f t="shared" si="20"/>
        <v>0</v>
      </c>
      <c r="K298" s="143" t="s">
        <v>132</v>
      </c>
      <c r="L298" s="30"/>
      <c r="M298" s="148" t="s">
        <v>1</v>
      </c>
      <c r="N298" s="149" t="s">
        <v>42</v>
      </c>
      <c r="O298" s="55"/>
      <c r="P298" s="150">
        <f t="shared" si="21"/>
        <v>0</v>
      </c>
      <c r="Q298" s="150">
        <v>0</v>
      </c>
      <c r="R298" s="150">
        <f t="shared" si="22"/>
        <v>0</v>
      </c>
      <c r="S298" s="150">
        <v>0</v>
      </c>
      <c r="T298" s="151">
        <f t="shared" si="23"/>
        <v>0</v>
      </c>
      <c r="U298" s="29"/>
      <c r="V298" s="29"/>
      <c r="W298" s="29"/>
      <c r="X298" s="29"/>
      <c r="Y298" s="29"/>
      <c r="Z298" s="29"/>
      <c r="AA298" s="29"/>
      <c r="AB298" s="29"/>
      <c r="AC298" s="29"/>
      <c r="AD298" s="29"/>
      <c r="AE298" s="29"/>
      <c r="AR298" s="152" t="s">
        <v>133</v>
      </c>
      <c r="AT298" s="152" t="s">
        <v>128</v>
      </c>
      <c r="AU298" s="152" t="s">
        <v>87</v>
      </c>
      <c r="AY298" s="14" t="s">
        <v>125</v>
      </c>
      <c r="BE298" s="153">
        <f t="shared" si="24"/>
        <v>0</v>
      </c>
      <c r="BF298" s="153">
        <f t="shared" si="25"/>
        <v>0</v>
      </c>
      <c r="BG298" s="153">
        <f t="shared" si="26"/>
        <v>0</v>
      </c>
      <c r="BH298" s="153">
        <f t="shared" si="27"/>
        <v>0</v>
      </c>
      <c r="BI298" s="153">
        <f t="shared" si="28"/>
        <v>0</v>
      </c>
      <c r="BJ298" s="14" t="s">
        <v>85</v>
      </c>
      <c r="BK298" s="153">
        <f t="shared" si="29"/>
        <v>0</v>
      </c>
      <c r="BL298" s="14" t="s">
        <v>133</v>
      </c>
      <c r="BM298" s="152" t="s">
        <v>845</v>
      </c>
    </row>
    <row r="299" spans="1:65" s="2" customFormat="1" ht="90" customHeight="1">
      <c r="A299" s="29"/>
      <c r="B299" s="140"/>
      <c r="C299" s="141" t="s">
        <v>846</v>
      </c>
      <c r="D299" s="141" t="s">
        <v>128</v>
      </c>
      <c r="E299" s="142" t="s">
        <v>847</v>
      </c>
      <c r="F299" s="143" t="s">
        <v>848</v>
      </c>
      <c r="G299" s="144" t="s">
        <v>446</v>
      </c>
      <c r="H299" s="145">
        <v>1</v>
      </c>
      <c r="I299" s="146"/>
      <c r="J299" s="147">
        <f t="shared" si="20"/>
        <v>0</v>
      </c>
      <c r="K299" s="143" t="s">
        <v>132</v>
      </c>
      <c r="L299" s="30"/>
      <c r="M299" s="148" t="s">
        <v>1</v>
      </c>
      <c r="N299" s="149" t="s">
        <v>42</v>
      </c>
      <c r="O299" s="55"/>
      <c r="P299" s="150">
        <f t="shared" si="21"/>
        <v>0</v>
      </c>
      <c r="Q299" s="150">
        <v>0</v>
      </c>
      <c r="R299" s="150">
        <f t="shared" si="22"/>
        <v>0</v>
      </c>
      <c r="S299" s="150">
        <v>0</v>
      </c>
      <c r="T299" s="151">
        <f t="shared" si="23"/>
        <v>0</v>
      </c>
      <c r="U299" s="29"/>
      <c r="V299" s="29"/>
      <c r="W299" s="29"/>
      <c r="X299" s="29"/>
      <c r="Y299" s="29"/>
      <c r="Z299" s="29"/>
      <c r="AA299" s="29"/>
      <c r="AB299" s="29"/>
      <c r="AC299" s="29"/>
      <c r="AD299" s="29"/>
      <c r="AE299" s="29"/>
      <c r="AR299" s="152" t="s">
        <v>133</v>
      </c>
      <c r="AT299" s="152" t="s">
        <v>128</v>
      </c>
      <c r="AU299" s="152" t="s">
        <v>87</v>
      </c>
      <c r="AY299" s="14" t="s">
        <v>125</v>
      </c>
      <c r="BE299" s="153">
        <f t="shared" si="24"/>
        <v>0</v>
      </c>
      <c r="BF299" s="153">
        <f t="shared" si="25"/>
        <v>0</v>
      </c>
      <c r="BG299" s="153">
        <f t="shared" si="26"/>
        <v>0</v>
      </c>
      <c r="BH299" s="153">
        <f t="shared" si="27"/>
        <v>0</v>
      </c>
      <c r="BI299" s="153">
        <f t="shared" si="28"/>
        <v>0</v>
      </c>
      <c r="BJ299" s="14" t="s">
        <v>85</v>
      </c>
      <c r="BK299" s="153">
        <f t="shared" si="29"/>
        <v>0</v>
      </c>
      <c r="BL299" s="14" t="s">
        <v>133</v>
      </c>
      <c r="BM299" s="152" t="s">
        <v>849</v>
      </c>
    </row>
    <row r="300" spans="1:65" s="2" customFormat="1" ht="90" customHeight="1">
      <c r="A300" s="29"/>
      <c r="B300" s="140"/>
      <c r="C300" s="141" t="s">
        <v>850</v>
      </c>
      <c r="D300" s="141" t="s">
        <v>128</v>
      </c>
      <c r="E300" s="142" t="s">
        <v>851</v>
      </c>
      <c r="F300" s="143" t="s">
        <v>852</v>
      </c>
      <c r="G300" s="144" t="s">
        <v>446</v>
      </c>
      <c r="H300" s="145">
        <v>1</v>
      </c>
      <c r="I300" s="146"/>
      <c r="J300" s="147">
        <f t="shared" si="20"/>
        <v>0</v>
      </c>
      <c r="K300" s="143" t="s">
        <v>132</v>
      </c>
      <c r="L300" s="30"/>
      <c r="M300" s="148" t="s">
        <v>1</v>
      </c>
      <c r="N300" s="149" t="s">
        <v>42</v>
      </c>
      <c r="O300" s="55"/>
      <c r="P300" s="150">
        <f t="shared" si="21"/>
        <v>0</v>
      </c>
      <c r="Q300" s="150">
        <v>0</v>
      </c>
      <c r="R300" s="150">
        <f t="shared" si="22"/>
        <v>0</v>
      </c>
      <c r="S300" s="150">
        <v>0</v>
      </c>
      <c r="T300" s="151">
        <f t="shared" si="23"/>
        <v>0</v>
      </c>
      <c r="U300" s="29"/>
      <c r="V300" s="29"/>
      <c r="W300" s="29"/>
      <c r="X300" s="29"/>
      <c r="Y300" s="29"/>
      <c r="Z300" s="29"/>
      <c r="AA300" s="29"/>
      <c r="AB300" s="29"/>
      <c r="AC300" s="29"/>
      <c r="AD300" s="29"/>
      <c r="AE300" s="29"/>
      <c r="AR300" s="152" t="s">
        <v>133</v>
      </c>
      <c r="AT300" s="152" t="s">
        <v>128</v>
      </c>
      <c r="AU300" s="152" t="s">
        <v>87</v>
      </c>
      <c r="AY300" s="14" t="s">
        <v>125</v>
      </c>
      <c r="BE300" s="153">
        <f t="shared" si="24"/>
        <v>0</v>
      </c>
      <c r="BF300" s="153">
        <f t="shared" si="25"/>
        <v>0</v>
      </c>
      <c r="BG300" s="153">
        <f t="shared" si="26"/>
        <v>0</v>
      </c>
      <c r="BH300" s="153">
        <f t="shared" si="27"/>
        <v>0</v>
      </c>
      <c r="BI300" s="153">
        <f t="shared" si="28"/>
        <v>0</v>
      </c>
      <c r="BJ300" s="14" t="s">
        <v>85</v>
      </c>
      <c r="BK300" s="153">
        <f t="shared" si="29"/>
        <v>0</v>
      </c>
      <c r="BL300" s="14" t="s">
        <v>133</v>
      </c>
      <c r="BM300" s="152" t="s">
        <v>853</v>
      </c>
    </row>
    <row r="301" spans="1:65" s="2" customFormat="1" ht="90" customHeight="1">
      <c r="A301" s="29"/>
      <c r="B301" s="140"/>
      <c r="C301" s="141" t="s">
        <v>854</v>
      </c>
      <c r="D301" s="141" t="s">
        <v>128</v>
      </c>
      <c r="E301" s="142" t="s">
        <v>855</v>
      </c>
      <c r="F301" s="143" t="s">
        <v>856</v>
      </c>
      <c r="G301" s="144" t="s">
        <v>446</v>
      </c>
      <c r="H301" s="145">
        <v>1</v>
      </c>
      <c r="I301" s="146"/>
      <c r="J301" s="147">
        <f t="shared" si="20"/>
        <v>0</v>
      </c>
      <c r="K301" s="143" t="s">
        <v>132</v>
      </c>
      <c r="L301" s="30"/>
      <c r="M301" s="148" t="s">
        <v>1</v>
      </c>
      <c r="N301" s="149" t="s">
        <v>42</v>
      </c>
      <c r="O301" s="55"/>
      <c r="P301" s="150">
        <f t="shared" si="21"/>
        <v>0</v>
      </c>
      <c r="Q301" s="150">
        <v>0</v>
      </c>
      <c r="R301" s="150">
        <f t="shared" si="22"/>
        <v>0</v>
      </c>
      <c r="S301" s="150">
        <v>0</v>
      </c>
      <c r="T301" s="151">
        <f t="shared" si="23"/>
        <v>0</v>
      </c>
      <c r="U301" s="29"/>
      <c r="V301" s="29"/>
      <c r="W301" s="29"/>
      <c r="X301" s="29"/>
      <c r="Y301" s="29"/>
      <c r="Z301" s="29"/>
      <c r="AA301" s="29"/>
      <c r="AB301" s="29"/>
      <c r="AC301" s="29"/>
      <c r="AD301" s="29"/>
      <c r="AE301" s="29"/>
      <c r="AR301" s="152" t="s">
        <v>133</v>
      </c>
      <c r="AT301" s="152" t="s">
        <v>128</v>
      </c>
      <c r="AU301" s="152" t="s">
        <v>87</v>
      </c>
      <c r="AY301" s="14" t="s">
        <v>125</v>
      </c>
      <c r="BE301" s="153">
        <f t="shared" si="24"/>
        <v>0</v>
      </c>
      <c r="BF301" s="153">
        <f t="shared" si="25"/>
        <v>0</v>
      </c>
      <c r="BG301" s="153">
        <f t="shared" si="26"/>
        <v>0</v>
      </c>
      <c r="BH301" s="153">
        <f t="shared" si="27"/>
        <v>0</v>
      </c>
      <c r="BI301" s="153">
        <f t="shared" si="28"/>
        <v>0</v>
      </c>
      <c r="BJ301" s="14" t="s">
        <v>85</v>
      </c>
      <c r="BK301" s="153">
        <f t="shared" si="29"/>
        <v>0</v>
      </c>
      <c r="BL301" s="14" t="s">
        <v>133</v>
      </c>
      <c r="BM301" s="152" t="s">
        <v>857</v>
      </c>
    </row>
    <row r="302" spans="1:65" s="2" customFormat="1" ht="90" customHeight="1">
      <c r="A302" s="29"/>
      <c r="B302" s="140"/>
      <c r="C302" s="141" t="s">
        <v>858</v>
      </c>
      <c r="D302" s="141" t="s">
        <v>128</v>
      </c>
      <c r="E302" s="142" t="s">
        <v>859</v>
      </c>
      <c r="F302" s="143" t="s">
        <v>860</v>
      </c>
      <c r="G302" s="144" t="s">
        <v>446</v>
      </c>
      <c r="H302" s="145">
        <v>1</v>
      </c>
      <c r="I302" s="146"/>
      <c r="J302" s="147">
        <f t="shared" si="20"/>
        <v>0</v>
      </c>
      <c r="K302" s="143" t="s">
        <v>132</v>
      </c>
      <c r="L302" s="30"/>
      <c r="M302" s="148" t="s">
        <v>1</v>
      </c>
      <c r="N302" s="149" t="s">
        <v>42</v>
      </c>
      <c r="O302" s="55"/>
      <c r="P302" s="150">
        <f t="shared" si="21"/>
        <v>0</v>
      </c>
      <c r="Q302" s="150">
        <v>0</v>
      </c>
      <c r="R302" s="150">
        <f t="shared" si="22"/>
        <v>0</v>
      </c>
      <c r="S302" s="150">
        <v>0</v>
      </c>
      <c r="T302" s="151">
        <f t="shared" si="23"/>
        <v>0</v>
      </c>
      <c r="U302" s="29"/>
      <c r="V302" s="29"/>
      <c r="W302" s="29"/>
      <c r="X302" s="29"/>
      <c r="Y302" s="29"/>
      <c r="Z302" s="29"/>
      <c r="AA302" s="29"/>
      <c r="AB302" s="29"/>
      <c r="AC302" s="29"/>
      <c r="AD302" s="29"/>
      <c r="AE302" s="29"/>
      <c r="AR302" s="152" t="s">
        <v>133</v>
      </c>
      <c r="AT302" s="152" t="s">
        <v>128</v>
      </c>
      <c r="AU302" s="152" t="s">
        <v>87</v>
      </c>
      <c r="AY302" s="14" t="s">
        <v>125</v>
      </c>
      <c r="BE302" s="153">
        <f t="shared" si="24"/>
        <v>0</v>
      </c>
      <c r="BF302" s="153">
        <f t="shared" si="25"/>
        <v>0</v>
      </c>
      <c r="BG302" s="153">
        <f t="shared" si="26"/>
        <v>0</v>
      </c>
      <c r="BH302" s="153">
        <f t="shared" si="27"/>
        <v>0</v>
      </c>
      <c r="BI302" s="153">
        <f t="shared" si="28"/>
        <v>0</v>
      </c>
      <c r="BJ302" s="14" t="s">
        <v>85</v>
      </c>
      <c r="BK302" s="153">
        <f t="shared" si="29"/>
        <v>0</v>
      </c>
      <c r="BL302" s="14" t="s">
        <v>133</v>
      </c>
      <c r="BM302" s="152" t="s">
        <v>861</v>
      </c>
    </row>
    <row r="303" spans="1:65" s="2" customFormat="1" ht="49.15" customHeight="1">
      <c r="A303" s="29"/>
      <c r="B303" s="140"/>
      <c r="C303" s="141" t="s">
        <v>862</v>
      </c>
      <c r="D303" s="141" t="s">
        <v>128</v>
      </c>
      <c r="E303" s="142" t="s">
        <v>863</v>
      </c>
      <c r="F303" s="143" t="s">
        <v>864</v>
      </c>
      <c r="G303" s="144" t="s">
        <v>446</v>
      </c>
      <c r="H303" s="145">
        <v>1</v>
      </c>
      <c r="I303" s="146"/>
      <c r="J303" s="147">
        <f t="shared" si="20"/>
        <v>0</v>
      </c>
      <c r="K303" s="143" t="s">
        <v>132</v>
      </c>
      <c r="L303" s="30"/>
      <c r="M303" s="148" t="s">
        <v>1</v>
      </c>
      <c r="N303" s="149" t="s">
        <v>42</v>
      </c>
      <c r="O303" s="55"/>
      <c r="P303" s="150">
        <f t="shared" si="21"/>
        <v>0</v>
      </c>
      <c r="Q303" s="150">
        <v>0</v>
      </c>
      <c r="R303" s="150">
        <f t="shared" si="22"/>
        <v>0</v>
      </c>
      <c r="S303" s="150">
        <v>0</v>
      </c>
      <c r="T303" s="151">
        <f t="shared" si="23"/>
        <v>0</v>
      </c>
      <c r="U303" s="29"/>
      <c r="V303" s="29"/>
      <c r="W303" s="29"/>
      <c r="X303" s="29"/>
      <c r="Y303" s="29"/>
      <c r="Z303" s="29"/>
      <c r="AA303" s="29"/>
      <c r="AB303" s="29"/>
      <c r="AC303" s="29"/>
      <c r="AD303" s="29"/>
      <c r="AE303" s="29"/>
      <c r="AR303" s="152" t="s">
        <v>133</v>
      </c>
      <c r="AT303" s="152" t="s">
        <v>128</v>
      </c>
      <c r="AU303" s="152" t="s">
        <v>87</v>
      </c>
      <c r="AY303" s="14" t="s">
        <v>125</v>
      </c>
      <c r="BE303" s="153">
        <f t="shared" si="24"/>
        <v>0</v>
      </c>
      <c r="BF303" s="153">
        <f t="shared" si="25"/>
        <v>0</v>
      </c>
      <c r="BG303" s="153">
        <f t="shared" si="26"/>
        <v>0</v>
      </c>
      <c r="BH303" s="153">
        <f t="shared" si="27"/>
        <v>0</v>
      </c>
      <c r="BI303" s="153">
        <f t="shared" si="28"/>
        <v>0</v>
      </c>
      <c r="BJ303" s="14" t="s">
        <v>85</v>
      </c>
      <c r="BK303" s="153">
        <f t="shared" si="29"/>
        <v>0</v>
      </c>
      <c r="BL303" s="14" t="s">
        <v>133</v>
      </c>
      <c r="BM303" s="152" t="s">
        <v>865</v>
      </c>
    </row>
    <row r="304" spans="1:65" s="2" customFormat="1" ht="49.15" customHeight="1">
      <c r="A304" s="29"/>
      <c r="B304" s="140"/>
      <c r="C304" s="141" t="s">
        <v>866</v>
      </c>
      <c r="D304" s="141" t="s">
        <v>128</v>
      </c>
      <c r="E304" s="142" t="s">
        <v>867</v>
      </c>
      <c r="F304" s="143" t="s">
        <v>868</v>
      </c>
      <c r="G304" s="144" t="s">
        <v>446</v>
      </c>
      <c r="H304" s="145">
        <v>1</v>
      </c>
      <c r="I304" s="146"/>
      <c r="J304" s="147">
        <f t="shared" si="20"/>
        <v>0</v>
      </c>
      <c r="K304" s="143" t="s">
        <v>132</v>
      </c>
      <c r="L304" s="30"/>
      <c r="M304" s="148" t="s">
        <v>1</v>
      </c>
      <c r="N304" s="149" t="s">
        <v>42</v>
      </c>
      <c r="O304" s="55"/>
      <c r="P304" s="150">
        <f t="shared" si="21"/>
        <v>0</v>
      </c>
      <c r="Q304" s="150">
        <v>0</v>
      </c>
      <c r="R304" s="150">
        <f t="shared" si="22"/>
        <v>0</v>
      </c>
      <c r="S304" s="150">
        <v>0</v>
      </c>
      <c r="T304" s="151">
        <f t="shared" si="23"/>
        <v>0</v>
      </c>
      <c r="U304" s="29"/>
      <c r="V304" s="29"/>
      <c r="W304" s="29"/>
      <c r="X304" s="29"/>
      <c r="Y304" s="29"/>
      <c r="Z304" s="29"/>
      <c r="AA304" s="29"/>
      <c r="AB304" s="29"/>
      <c r="AC304" s="29"/>
      <c r="AD304" s="29"/>
      <c r="AE304" s="29"/>
      <c r="AR304" s="152" t="s">
        <v>133</v>
      </c>
      <c r="AT304" s="152" t="s">
        <v>128</v>
      </c>
      <c r="AU304" s="152" t="s">
        <v>87</v>
      </c>
      <c r="AY304" s="14" t="s">
        <v>125</v>
      </c>
      <c r="BE304" s="153">
        <f t="shared" si="24"/>
        <v>0</v>
      </c>
      <c r="BF304" s="153">
        <f t="shared" si="25"/>
        <v>0</v>
      </c>
      <c r="BG304" s="153">
        <f t="shared" si="26"/>
        <v>0</v>
      </c>
      <c r="BH304" s="153">
        <f t="shared" si="27"/>
        <v>0</v>
      </c>
      <c r="BI304" s="153">
        <f t="shared" si="28"/>
        <v>0</v>
      </c>
      <c r="BJ304" s="14" t="s">
        <v>85</v>
      </c>
      <c r="BK304" s="153">
        <f t="shared" si="29"/>
        <v>0</v>
      </c>
      <c r="BL304" s="14" t="s">
        <v>133</v>
      </c>
      <c r="BM304" s="152" t="s">
        <v>869</v>
      </c>
    </row>
    <row r="305" spans="1:65" s="2" customFormat="1" ht="78" customHeight="1">
      <c r="A305" s="29"/>
      <c r="B305" s="140"/>
      <c r="C305" s="141" t="s">
        <v>870</v>
      </c>
      <c r="D305" s="141" t="s">
        <v>128</v>
      </c>
      <c r="E305" s="142" t="s">
        <v>871</v>
      </c>
      <c r="F305" s="143" t="s">
        <v>872</v>
      </c>
      <c r="G305" s="144" t="s">
        <v>131</v>
      </c>
      <c r="H305" s="145">
        <v>1</v>
      </c>
      <c r="I305" s="146"/>
      <c r="J305" s="147">
        <f t="shared" si="20"/>
        <v>0</v>
      </c>
      <c r="K305" s="143" t="s">
        <v>132</v>
      </c>
      <c r="L305" s="30"/>
      <c r="M305" s="148" t="s">
        <v>1</v>
      </c>
      <c r="N305" s="149" t="s">
        <v>42</v>
      </c>
      <c r="O305" s="55"/>
      <c r="P305" s="150">
        <f t="shared" si="21"/>
        <v>0</v>
      </c>
      <c r="Q305" s="150">
        <v>0</v>
      </c>
      <c r="R305" s="150">
        <f t="shared" si="22"/>
        <v>0</v>
      </c>
      <c r="S305" s="150">
        <v>0</v>
      </c>
      <c r="T305" s="151">
        <f t="shared" si="23"/>
        <v>0</v>
      </c>
      <c r="U305" s="29"/>
      <c r="V305" s="29"/>
      <c r="W305" s="29"/>
      <c r="X305" s="29"/>
      <c r="Y305" s="29"/>
      <c r="Z305" s="29"/>
      <c r="AA305" s="29"/>
      <c r="AB305" s="29"/>
      <c r="AC305" s="29"/>
      <c r="AD305" s="29"/>
      <c r="AE305" s="29"/>
      <c r="AR305" s="152" t="s">
        <v>133</v>
      </c>
      <c r="AT305" s="152" t="s">
        <v>128</v>
      </c>
      <c r="AU305" s="152" t="s">
        <v>87</v>
      </c>
      <c r="AY305" s="14" t="s">
        <v>125</v>
      </c>
      <c r="BE305" s="153">
        <f t="shared" si="24"/>
        <v>0</v>
      </c>
      <c r="BF305" s="153">
        <f t="shared" si="25"/>
        <v>0</v>
      </c>
      <c r="BG305" s="153">
        <f t="shared" si="26"/>
        <v>0</v>
      </c>
      <c r="BH305" s="153">
        <f t="shared" si="27"/>
        <v>0</v>
      </c>
      <c r="BI305" s="153">
        <f t="shared" si="28"/>
        <v>0</v>
      </c>
      <c r="BJ305" s="14" t="s">
        <v>85</v>
      </c>
      <c r="BK305" s="153">
        <f t="shared" si="29"/>
        <v>0</v>
      </c>
      <c r="BL305" s="14" t="s">
        <v>133</v>
      </c>
      <c r="BM305" s="152" t="s">
        <v>873</v>
      </c>
    </row>
    <row r="306" spans="1:65" s="2" customFormat="1" ht="78" customHeight="1">
      <c r="A306" s="29"/>
      <c r="B306" s="140"/>
      <c r="C306" s="141" t="s">
        <v>874</v>
      </c>
      <c r="D306" s="141" t="s">
        <v>128</v>
      </c>
      <c r="E306" s="142" t="s">
        <v>875</v>
      </c>
      <c r="F306" s="143" t="s">
        <v>876</v>
      </c>
      <c r="G306" s="144" t="s">
        <v>131</v>
      </c>
      <c r="H306" s="145">
        <v>1</v>
      </c>
      <c r="I306" s="146"/>
      <c r="J306" s="147">
        <f t="shared" si="20"/>
        <v>0</v>
      </c>
      <c r="K306" s="143" t="s">
        <v>132</v>
      </c>
      <c r="L306" s="30"/>
      <c r="M306" s="148" t="s">
        <v>1</v>
      </c>
      <c r="N306" s="149" t="s">
        <v>42</v>
      </c>
      <c r="O306" s="55"/>
      <c r="P306" s="150">
        <f t="shared" si="21"/>
        <v>0</v>
      </c>
      <c r="Q306" s="150">
        <v>0</v>
      </c>
      <c r="R306" s="150">
        <f t="shared" si="22"/>
        <v>0</v>
      </c>
      <c r="S306" s="150">
        <v>0</v>
      </c>
      <c r="T306" s="151">
        <f t="shared" si="23"/>
        <v>0</v>
      </c>
      <c r="U306" s="29"/>
      <c r="V306" s="29"/>
      <c r="W306" s="29"/>
      <c r="X306" s="29"/>
      <c r="Y306" s="29"/>
      <c r="Z306" s="29"/>
      <c r="AA306" s="29"/>
      <c r="AB306" s="29"/>
      <c r="AC306" s="29"/>
      <c r="AD306" s="29"/>
      <c r="AE306" s="29"/>
      <c r="AR306" s="152" t="s">
        <v>133</v>
      </c>
      <c r="AT306" s="152" t="s">
        <v>128</v>
      </c>
      <c r="AU306" s="152" t="s">
        <v>87</v>
      </c>
      <c r="AY306" s="14" t="s">
        <v>125</v>
      </c>
      <c r="BE306" s="153">
        <f t="shared" si="24"/>
        <v>0</v>
      </c>
      <c r="BF306" s="153">
        <f t="shared" si="25"/>
        <v>0</v>
      </c>
      <c r="BG306" s="153">
        <f t="shared" si="26"/>
        <v>0</v>
      </c>
      <c r="BH306" s="153">
        <f t="shared" si="27"/>
        <v>0</v>
      </c>
      <c r="BI306" s="153">
        <f t="shared" si="28"/>
        <v>0</v>
      </c>
      <c r="BJ306" s="14" t="s">
        <v>85</v>
      </c>
      <c r="BK306" s="153">
        <f t="shared" si="29"/>
        <v>0</v>
      </c>
      <c r="BL306" s="14" t="s">
        <v>133</v>
      </c>
      <c r="BM306" s="152" t="s">
        <v>877</v>
      </c>
    </row>
    <row r="307" spans="1:65" s="2" customFormat="1" ht="78" customHeight="1">
      <c r="A307" s="29"/>
      <c r="B307" s="140"/>
      <c r="C307" s="141" t="s">
        <v>878</v>
      </c>
      <c r="D307" s="141" t="s">
        <v>128</v>
      </c>
      <c r="E307" s="142" t="s">
        <v>879</v>
      </c>
      <c r="F307" s="143" t="s">
        <v>880</v>
      </c>
      <c r="G307" s="144" t="s">
        <v>131</v>
      </c>
      <c r="H307" s="145">
        <v>1</v>
      </c>
      <c r="I307" s="146"/>
      <c r="J307" s="147">
        <f t="shared" si="20"/>
        <v>0</v>
      </c>
      <c r="K307" s="143" t="s">
        <v>132</v>
      </c>
      <c r="L307" s="30"/>
      <c r="M307" s="148" t="s">
        <v>1</v>
      </c>
      <c r="N307" s="149" t="s">
        <v>42</v>
      </c>
      <c r="O307" s="55"/>
      <c r="P307" s="150">
        <f t="shared" si="21"/>
        <v>0</v>
      </c>
      <c r="Q307" s="150">
        <v>0</v>
      </c>
      <c r="R307" s="150">
        <f t="shared" si="22"/>
        <v>0</v>
      </c>
      <c r="S307" s="150">
        <v>0</v>
      </c>
      <c r="T307" s="151">
        <f t="shared" si="23"/>
        <v>0</v>
      </c>
      <c r="U307" s="29"/>
      <c r="V307" s="29"/>
      <c r="W307" s="29"/>
      <c r="X307" s="29"/>
      <c r="Y307" s="29"/>
      <c r="Z307" s="29"/>
      <c r="AA307" s="29"/>
      <c r="AB307" s="29"/>
      <c r="AC307" s="29"/>
      <c r="AD307" s="29"/>
      <c r="AE307" s="29"/>
      <c r="AR307" s="152" t="s">
        <v>133</v>
      </c>
      <c r="AT307" s="152" t="s">
        <v>128</v>
      </c>
      <c r="AU307" s="152" t="s">
        <v>87</v>
      </c>
      <c r="AY307" s="14" t="s">
        <v>125</v>
      </c>
      <c r="BE307" s="153">
        <f t="shared" si="24"/>
        <v>0</v>
      </c>
      <c r="BF307" s="153">
        <f t="shared" si="25"/>
        <v>0</v>
      </c>
      <c r="BG307" s="153">
        <f t="shared" si="26"/>
        <v>0</v>
      </c>
      <c r="BH307" s="153">
        <f t="shared" si="27"/>
        <v>0</v>
      </c>
      <c r="BI307" s="153">
        <f t="shared" si="28"/>
        <v>0</v>
      </c>
      <c r="BJ307" s="14" t="s">
        <v>85</v>
      </c>
      <c r="BK307" s="153">
        <f t="shared" si="29"/>
        <v>0</v>
      </c>
      <c r="BL307" s="14" t="s">
        <v>133</v>
      </c>
      <c r="BM307" s="152" t="s">
        <v>881</v>
      </c>
    </row>
    <row r="308" spans="1:65" s="2" customFormat="1" ht="78" customHeight="1">
      <c r="A308" s="29"/>
      <c r="B308" s="140"/>
      <c r="C308" s="141" t="s">
        <v>882</v>
      </c>
      <c r="D308" s="141" t="s">
        <v>128</v>
      </c>
      <c r="E308" s="142" t="s">
        <v>883</v>
      </c>
      <c r="F308" s="143" t="s">
        <v>884</v>
      </c>
      <c r="G308" s="144" t="s">
        <v>131</v>
      </c>
      <c r="H308" s="145">
        <v>1</v>
      </c>
      <c r="I308" s="146"/>
      <c r="J308" s="147">
        <f t="shared" si="20"/>
        <v>0</v>
      </c>
      <c r="K308" s="143" t="s">
        <v>132</v>
      </c>
      <c r="L308" s="30"/>
      <c r="M308" s="148" t="s">
        <v>1</v>
      </c>
      <c r="N308" s="149" t="s">
        <v>42</v>
      </c>
      <c r="O308" s="55"/>
      <c r="P308" s="150">
        <f t="shared" si="21"/>
        <v>0</v>
      </c>
      <c r="Q308" s="150">
        <v>0</v>
      </c>
      <c r="R308" s="150">
        <f t="shared" si="22"/>
        <v>0</v>
      </c>
      <c r="S308" s="150">
        <v>0</v>
      </c>
      <c r="T308" s="151">
        <f t="shared" si="23"/>
        <v>0</v>
      </c>
      <c r="U308" s="29"/>
      <c r="V308" s="29"/>
      <c r="W308" s="29"/>
      <c r="X308" s="29"/>
      <c r="Y308" s="29"/>
      <c r="Z308" s="29"/>
      <c r="AA308" s="29"/>
      <c r="AB308" s="29"/>
      <c r="AC308" s="29"/>
      <c r="AD308" s="29"/>
      <c r="AE308" s="29"/>
      <c r="AR308" s="152" t="s">
        <v>133</v>
      </c>
      <c r="AT308" s="152" t="s">
        <v>128</v>
      </c>
      <c r="AU308" s="152" t="s">
        <v>87</v>
      </c>
      <c r="AY308" s="14" t="s">
        <v>125</v>
      </c>
      <c r="BE308" s="153">
        <f t="shared" si="24"/>
        <v>0</v>
      </c>
      <c r="BF308" s="153">
        <f t="shared" si="25"/>
        <v>0</v>
      </c>
      <c r="BG308" s="153">
        <f t="shared" si="26"/>
        <v>0</v>
      </c>
      <c r="BH308" s="153">
        <f t="shared" si="27"/>
        <v>0</v>
      </c>
      <c r="BI308" s="153">
        <f t="shared" si="28"/>
        <v>0</v>
      </c>
      <c r="BJ308" s="14" t="s">
        <v>85</v>
      </c>
      <c r="BK308" s="153">
        <f t="shared" si="29"/>
        <v>0</v>
      </c>
      <c r="BL308" s="14" t="s">
        <v>133</v>
      </c>
      <c r="BM308" s="152" t="s">
        <v>885</v>
      </c>
    </row>
    <row r="309" spans="1:65" s="2" customFormat="1" ht="78" customHeight="1">
      <c r="A309" s="29"/>
      <c r="B309" s="140"/>
      <c r="C309" s="141" t="s">
        <v>886</v>
      </c>
      <c r="D309" s="141" t="s">
        <v>128</v>
      </c>
      <c r="E309" s="142" t="s">
        <v>887</v>
      </c>
      <c r="F309" s="143" t="s">
        <v>888</v>
      </c>
      <c r="G309" s="144" t="s">
        <v>131</v>
      </c>
      <c r="H309" s="145">
        <v>1</v>
      </c>
      <c r="I309" s="146"/>
      <c r="J309" s="147">
        <f t="shared" si="20"/>
        <v>0</v>
      </c>
      <c r="K309" s="143" t="s">
        <v>132</v>
      </c>
      <c r="L309" s="30"/>
      <c r="M309" s="148" t="s">
        <v>1</v>
      </c>
      <c r="N309" s="149" t="s">
        <v>42</v>
      </c>
      <c r="O309" s="55"/>
      <c r="P309" s="150">
        <f t="shared" si="21"/>
        <v>0</v>
      </c>
      <c r="Q309" s="150">
        <v>0</v>
      </c>
      <c r="R309" s="150">
        <f t="shared" si="22"/>
        <v>0</v>
      </c>
      <c r="S309" s="150">
        <v>0</v>
      </c>
      <c r="T309" s="151">
        <f t="shared" si="23"/>
        <v>0</v>
      </c>
      <c r="U309" s="29"/>
      <c r="V309" s="29"/>
      <c r="W309" s="29"/>
      <c r="X309" s="29"/>
      <c r="Y309" s="29"/>
      <c r="Z309" s="29"/>
      <c r="AA309" s="29"/>
      <c r="AB309" s="29"/>
      <c r="AC309" s="29"/>
      <c r="AD309" s="29"/>
      <c r="AE309" s="29"/>
      <c r="AR309" s="152" t="s">
        <v>133</v>
      </c>
      <c r="AT309" s="152" t="s">
        <v>128</v>
      </c>
      <c r="AU309" s="152" t="s">
        <v>87</v>
      </c>
      <c r="AY309" s="14" t="s">
        <v>125</v>
      </c>
      <c r="BE309" s="153">
        <f t="shared" si="24"/>
        <v>0</v>
      </c>
      <c r="BF309" s="153">
        <f t="shared" si="25"/>
        <v>0</v>
      </c>
      <c r="BG309" s="153">
        <f t="shared" si="26"/>
        <v>0</v>
      </c>
      <c r="BH309" s="153">
        <f t="shared" si="27"/>
        <v>0</v>
      </c>
      <c r="BI309" s="153">
        <f t="shared" si="28"/>
        <v>0</v>
      </c>
      <c r="BJ309" s="14" t="s">
        <v>85</v>
      </c>
      <c r="BK309" s="153">
        <f t="shared" si="29"/>
        <v>0</v>
      </c>
      <c r="BL309" s="14" t="s">
        <v>133</v>
      </c>
      <c r="BM309" s="152" t="s">
        <v>889</v>
      </c>
    </row>
    <row r="310" spans="1:65" s="2" customFormat="1" ht="78" customHeight="1">
      <c r="A310" s="29"/>
      <c r="B310" s="140"/>
      <c r="C310" s="141" t="s">
        <v>890</v>
      </c>
      <c r="D310" s="141" t="s">
        <v>128</v>
      </c>
      <c r="E310" s="142" t="s">
        <v>891</v>
      </c>
      <c r="F310" s="143" t="s">
        <v>892</v>
      </c>
      <c r="G310" s="144" t="s">
        <v>131</v>
      </c>
      <c r="H310" s="145">
        <v>1</v>
      </c>
      <c r="I310" s="146"/>
      <c r="J310" s="147">
        <f t="shared" si="20"/>
        <v>0</v>
      </c>
      <c r="K310" s="143" t="s">
        <v>132</v>
      </c>
      <c r="L310" s="30"/>
      <c r="M310" s="148" t="s">
        <v>1</v>
      </c>
      <c r="N310" s="149" t="s">
        <v>42</v>
      </c>
      <c r="O310" s="55"/>
      <c r="P310" s="150">
        <f t="shared" si="21"/>
        <v>0</v>
      </c>
      <c r="Q310" s="150">
        <v>0</v>
      </c>
      <c r="R310" s="150">
        <f t="shared" si="22"/>
        <v>0</v>
      </c>
      <c r="S310" s="150">
        <v>0</v>
      </c>
      <c r="T310" s="151">
        <f t="shared" si="23"/>
        <v>0</v>
      </c>
      <c r="U310" s="29"/>
      <c r="V310" s="29"/>
      <c r="W310" s="29"/>
      <c r="X310" s="29"/>
      <c r="Y310" s="29"/>
      <c r="Z310" s="29"/>
      <c r="AA310" s="29"/>
      <c r="AB310" s="29"/>
      <c r="AC310" s="29"/>
      <c r="AD310" s="29"/>
      <c r="AE310" s="29"/>
      <c r="AR310" s="152" t="s">
        <v>133</v>
      </c>
      <c r="AT310" s="152" t="s">
        <v>128</v>
      </c>
      <c r="AU310" s="152" t="s">
        <v>87</v>
      </c>
      <c r="AY310" s="14" t="s">
        <v>125</v>
      </c>
      <c r="BE310" s="153">
        <f t="shared" si="24"/>
        <v>0</v>
      </c>
      <c r="BF310" s="153">
        <f t="shared" si="25"/>
        <v>0</v>
      </c>
      <c r="BG310" s="153">
        <f t="shared" si="26"/>
        <v>0</v>
      </c>
      <c r="BH310" s="153">
        <f t="shared" si="27"/>
        <v>0</v>
      </c>
      <c r="BI310" s="153">
        <f t="shared" si="28"/>
        <v>0</v>
      </c>
      <c r="BJ310" s="14" t="s">
        <v>85</v>
      </c>
      <c r="BK310" s="153">
        <f t="shared" si="29"/>
        <v>0</v>
      </c>
      <c r="BL310" s="14" t="s">
        <v>133</v>
      </c>
      <c r="BM310" s="152" t="s">
        <v>893</v>
      </c>
    </row>
    <row r="311" spans="1:65" s="2" customFormat="1" ht="78" customHeight="1">
      <c r="A311" s="29"/>
      <c r="B311" s="140"/>
      <c r="C311" s="141" t="s">
        <v>894</v>
      </c>
      <c r="D311" s="141" t="s">
        <v>128</v>
      </c>
      <c r="E311" s="142" t="s">
        <v>895</v>
      </c>
      <c r="F311" s="143" t="s">
        <v>896</v>
      </c>
      <c r="G311" s="144" t="s">
        <v>131</v>
      </c>
      <c r="H311" s="145">
        <v>1</v>
      </c>
      <c r="I311" s="146"/>
      <c r="J311" s="147">
        <f t="shared" si="20"/>
        <v>0</v>
      </c>
      <c r="K311" s="143" t="s">
        <v>132</v>
      </c>
      <c r="L311" s="30"/>
      <c r="M311" s="148" t="s">
        <v>1</v>
      </c>
      <c r="N311" s="149" t="s">
        <v>42</v>
      </c>
      <c r="O311" s="55"/>
      <c r="P311" s="150">
        <f t="shared" si="21"/>
        <v>0</v>
      </c>
      <c r="Q311" s="150">
        <v>0</v>
      </c>
      <c r="R311" s="150">
        <f t="shared" si="22"/>
        <v>0</v>
      </c>
      <c r="S311" s="150">
        <v>0</v>
      </c>
      <c r="T311" s="151">
        <f t="shared" si="23"/>
        <v>0</v>
      </c>
      <c r="U311" s="29"/>
      <c r="V311" s="29"/>
      <c r="W311" s="29"/>
      <c r="X311" s="29"/>
      <c r="Y311" s="29"/>
      <c r="Z311" s="29"/>
      <c r="AA311" s="29"/>
      <c r="AB311" s="29"/>
      <c r="AC311" s="29"/>
      <c r="AD311" s="29"/>
      <c r="AE311" s="29"/>
      <c r="AR311" s="152" t="s">
        <v>133</v>
      </c>
      <c r="AT311" s="152" t="s">
        <v>128</v>
      </c>
      <c r="AU311" s="152" t="s">
        <v>87</v>
      </c>
      <c r="AY311" s="14" t="s">
        <v>125</v>
      </c>
      <c r="BE311" s="153">
        <f t="shared" si="24"/>
        <v>0</v>
      </c>
      <c r="BF311" s="153">
        <f t="shared" si="25"/>
        <v>0</v>
      </c>
      <c r="BG311" s="153">
        <f t="shared" si="26"/>
        <v>0</v>
      </c>
      <c r="BH311" s="153">
        <f t="shared" si="27"/>
        <v>0</v>
      </c>
      <c r="BI311" s="153">
        <f t="shared" si="28"/>
        <v>0</v>
      </c>
      <c r="BJ311" s="14" t="s">
        <v>85</v>
      </c>
      <c r="BK311" s="153">
        <f t="shared" si="29"/>
        <v>0</v>
      </c>
      <c r="BL311" s="14" t="s">
        <v>133</v>
      </c>
      <c r="BM311" s="152" t="s">
        <v>897</v>
      </c>
    </row>
    <row r="312" spans="1:65" s="2" customFormat="1" ht="78" customHeight="1">
      <c r="A312" s="29"/>
      <c r="B312" s="140"/>
      <c r="C312" s="141" t="s">
        <v>898</v>
      </c>
      <c r="D312" s="141" t="s">
        <v>128</v>
      </c>
      <c r="E312" s="142" t="s">
        <v>899</v>
      </c>
      <c r="F312" s="143" t="s">
        <v>900</v>
      </c>
      <c r="G312" s="144" t="s">
        <v>131</v>
      </c>
      <c r="H312" s="145">
        <v>1</v>
      </c>
      <c r="I312" s="146"/>
      <c r="J312" s="147">
        <f t="shared" si="20"/>
        <v>0</v>
      </c>
      <c r="K312" s="143" t="s">
        <v>132</v>
      </c>
      <c r="L312" s="30"/>
      <c r="M312" s="148" t="s">
        <v>1</v>
      </c>
      <c r="N312" s="149" t="s">
        <v>42</v>
      </c>
      <c r="O312" s="55"/>
      <c r="P312" s="150">
        <f t="shared" si="21"/>
        <v>0</v>
      </c>
      <c r="Q312" s="150">
        <v>0</v>
      </c>
      <c r="R312" s="150">
        <f t="shared" si="22"/>
        <v>0</v>
      </c>
      <c r="S312" s="150">
        <v>0</v>
      </c>
      <c r="T312" s="151">
        <f t="shared" si="23"/>
        <v>0</v>
      </c>
      <c r="U312" s="29"/>
      <c r="V312" s="29"/>
      <c r="W312" s="29"/>
      <c r="X312" s="29"/>
      <c r="Y312" s="29"/>
      <c r="Z312" s="29"/>
      <c r="AA312" s="29"/>
      <c r="AB312" s="29"/>
      <c r="AC312" s="29"/>
      <c r="AD312" s="29"/>
      <c r="AE312" s="29"/>
      <c r="AR312" s="152" t="s">
        <v>133</v>
      </c>
      <c r="AT312" s="152" t="s">
        <v>128</v>
      </c>
      <c r="AU312" s="152" t="s">
        <v>87</v>
      </c>
      <c r="AY312" s="14" t="s">
        <v>125</v>
      </c>
      <c r="BE312" s="153">
        <f t="shared" si="24"/>
        <v>0</v>
      </c>
      <c r="BF312" s="153">
        <f t="shared" si="25"/>
        <v>0</v>
      </c>
      <c r="BG312" s="153">
        <f t="shared" si="26"/>
        <v>0</v>
      </c>
      <c r="BH312" s="153">
        <f t="shared" si="27"/>
        <v>0</v>
      </c>
      <c r="BI312" s="153">
        <f t="shared" si="28"/>
        <v>0</v>
      </c>
      <c r="BJ312" s="14" t="s">
        <v>85</v>
      </c>
      <c r="BK312" s="153">
        <f t="shared" si="29"/>
        <v>0</v>
      </c>
      <c r="BL312" s="14" t="s">
        <v>133</v>
      </c>
      <c r="BM312" s="152" t="s">
        <v>901</v>
      </c>
    </row>
    <row r="313" spans="1:65" s="2" customFormat="1" ht="78" customHeight="1">
      <c r="A313" s="29"/>
      <c r="B313" s="140"/>
      <c r="C313" s="141" t="s">
        <v>902</v>
      </c>
      <c r="D313" s="141" t="s">
        <v>128</v>
      </c>
      <c r="E313" s="142" t="s">
        <v>903</v>
      </c>
      <c r="F313" s="143" t="s">
        <v>904</v>
      </c>
      <c r="G313" s="144" t="s">
        <v>131</v>
      </c>
      <c r="H313" s="145">
        <v>1</v>
      </c>
      <c r="I313" s="146"/>
      <c r="J313" s="147">
        <f t="shared" ref="J313:J376" si="30">ROUND(I313*H313,2)</f>
        <v>0</v>
      </c>
      <c r="K313" s="143" t="s">
        <v>132</v>
      </c>
      <c r="L313" s="30"/>
      <c r="M313" s="148" t="s">
        <v>1</v>
      </c>
      <c r="N313" s="149" t="s">
        <v>42</v>
      </c>
      <c r="O313" s="55"/>
      <c r="P313" s="150">
        <f t="shared" ref="P313:P376" si="31">O313*H313</f>
        <v>0</v>
      </c>
      <c r="Q313" s="150">
        <v>0</v>
      </c>
      <c r="R313" s="150">
        <f t="shared" ref="R313:R376" si="32">Q313*H313</f>
        <v>0</v>
      </c>
      <c r="S313" s="150">
        <v>0</v>
      </c>
      <c r="T313" s="151">
        <f t="shared" ref="T313:T376" si="33">S313*H313</f>
        <v>0</v>
      </c>
      <c r="U313" s="29"/>
      <c r="V313" s="29"/>
      <c r="W313" s="29"/>
      <c r="X313" s="29"/>
      <c r="Y313" s="29"/>
      <c r="Z313" s="29"/>
      <c r="AA313" s="29"/>
      <c r="AB313" s="29"/>
      <c r="AC313" s="29"/>
      <c r="AD313" s="29"/>
      <c r="AE313" s="29"/>
      <c r="AR313" s="152" t="s">
        <v>133</v>
      </c>
      <c r="AT313" s="152" t="s">
        <v>128</v>
      </c>
      <c r="AU313" s="152" t="s">
        <v>87</v>
      </c>
      <c r="AY313" s="14" t="s">
        <v>125</v>
      </c>
      <c r="BE313" s="153">
        <f t="shared" ref="BE313:BE376" si="34">IF(N313="základní",J313,0)</f>
        <v>0</v>
      </c>
      <c r="BF313" s="153">
        <f t="shared" ref="BF313:BF376" si="35">IF(N313="snížená",J313,0)</f>
        <v>0</v>
      </c>
      <c r="BG313" s="153">
        <f t="shared" ref="BG313:BG376" si="36">IF(N313="zákl. přenesená",J313,0)</f>
        <v>0</v>
      </c>
      <c r="BH313" s="153">
        <f t="shared" ref="BH313:BH376" si="37">IF(N313="sníž. přenesená",J313,0)</f>
        <v>0</v>
      </c>
      <c r="BI313" s="153">
        <f t="shared" ref="BI313:BI376" si="38">IF(N313="nulová",J313,0)</f>
        <v>0</v>
      </c>
      <c r="BJ313" s="14" t="s">
        <v>85</v>
      </c>
      <c r="BK313" s="153">
        <f t="shared" ref="BK313:BK376" si="39">ROUND(I313*H313,2)</f>
        <v>0</v>
      </c>
      <c r="BL313" s="14" t="s">
        <v>133</v>
      </c>
      <c r="BM313" s="152" t="s">
        <v>905</v>
      </c>
    </row>
    <row r="314" spans="1:65" s="2" customFormat="1" ht="78" customHeight="1">
      <c r="A314" s="29"/>
      <c r="B314" s="140"/>
      <c r="C314" s="141" t="s">
        <v>906</v>
      </c>
      <c r="D314" s="141" t="s">
        <v>128</v>
      </c>
      <c r="E314" s="142" t="s">
        <v>907</v>
      </c>
      <c r="F314" s="143" t="s">
        <v>908</v>
      </c>
      <c r="G314" s="144" t="s">
        <v>131</v>
      </c>
      <c r="H314" s="145">
        <v>1</v>
      </c>
      <c r="I314" s="146"/>
      <c r="J314" s="147">
        <f t="shared" si="30"/>
        <v>0</v>
      </c>
      <c r="K314" s="143" t="s">
        <v>132</v>
      </c>
      <c r="L314" s="30"/>
      <c r="M314" s="148" t="s">
        <v>1</v>
      </c>
      <c r="N314" s="149" t="s">
        <v>42</v>
      </c>
      <c r="O314" s="55"/>
      <c r="P314" s="150">
        <f t="shared" si="31"/>
        <v>0</v>
      </c>
      <c r="Q314" s="150">
        <v>0</v>
      </c>
      <c r="R314" s="150">
        <f t="shared" si="32"/>
        <v>0</v>
      </c>
      <c r="S314" s="150">
        <v>0</v>
      </c>
      <c r="T314" s="151">
        <f t="shared" si="33"/>
        <v>0</v>
      </c>
      <c r="U314" s="29"/>
      <c r="V314" s="29"/>
      <c r="W314" s="29"/>
      <c r="X314" s="29"/>
      <c r="Y314" s="29"/>
      <c r="Z314" s="29"/>
      <c r="AA314" s="29"/>
      <c r="AB314" s="29"/>
      <c r="AC314" s="29"/>
      <c r="AD314" s="29"/>
      <c r="AE314" s="29"/>
      <c r="AR314" s="152" t="s">
        <v>133</v>
      </c>
      <c r="AT314" s="152" t="s">
        <v>128</v>
      </c>
      <c r="AU314" s="152" t="s">
        <v>87</v>
      </c>
      <c r="AY314" s="14" t="s">
        <v>125</v>
      </c>
      <c r="BE314" s="153">
        <f t="shared" si="34"/>
        <v>0</v>
      </c>
      <c r="BF314" s="153">
        <f t="shared" si="35"/>
        <v>0</v>
      </c>
      <c r="BG314" s="153">
        <f t="shared" si="36"/>
        <v>0</v>
      </c>
      <c r="BH314" s="153">
        <f t="shared" si="37"/>
        <v>0</v>
      </c>
      <c r="BI314" s="153">
        <f t="shared" si="38"/>
        <v>0</v>
      </c>
      <c r="BJ314" s="14" t="s">
        <v>85</v>
      </c>
      <c r="BK314" s="153">
        <f t="shared" si="39"/>
        <v>0</v>
      </c>
      <c r="BL314" s="14" t="s">
        <v>133</v>
      </c>
      <c r="BM314" s="152" t="s">
        <v>909</v>
      </c>
    </row>
    <row r="315" spans="1:65" s="2" customFormat="1" ht="78" customHeight="1">
      <c r="A315" s="29"/>
      <c r="B315" s="140"/>
      <c r="C315" s="141" t="s">
        <v>910</v>
      </c>
      <c r="D315" s="141" t="s">
        <v>128</v>
      </c>
      <c r="E315" s="142" t="s">
        <v>911</v>
      </c>
      <c r="F315" s="143" t="s">
        <v>912</v>
      </c>
      <c r="G315" s="144" t="s">
        <v>131</v>
      </c>
      <c r="H315" s="145">
        <v>1</v>
      </c>
      <c r="I315" s="146"/>
      <c r="J315" s="147">
        <f t="shared" si="30"/>
        <v>0</v>
      </c>
      <c r="K315" s="143" t="s">
        <v>132</v>
      </c>
      <c r="L315" s="30"/>
      <c r="M315" s="148" t="s">
        <v>1</v>
      </c>
      <c r="N315" s="149" t="s">
        <v>42</v>
      </c>
      <c r="O315" s="55"/>
      <c r="P315" s="150">
        <f t="shared" si="31"/>
        <v>0</v>
      </c>
      <c r="Q315" s="150">
        <v>0</v>
      </c>
      <c r="R315" s="150">
        <f t="shared" si="32"/>
        <v>0</v>
      </c>
      <c r="S315" s="150">
        <v>0</v>
      </c>
      <c r="T315" s="151">
        <f t="shared" si="33"/>
        <v>0</v>
      </c>
      <c r="U315" s="29"/>
      <c r="V315" s="29"/>
      <c r="W315" s="29"/>
      <c r="X315" s="29"/>
      <c r="Y315" s="29"/>
      <c r="Z315" s="29"/>
      <c r="AA315" s="29"/>
      <c r="AB315" s="29"/>
      <c r="AC315" s="29"/>
      <c r="AD315" s="29"/>
      <c r="AE315" s="29"/>
      <c r="AR315" s="152" t="s">
        <v>133</v>
      </c>
      <c r="AT315" s="152" t="s">
        <v>128</v>
      </c>
      <c r="AU315" s="152" t="s">
        <v>87</v>
      </c>
      <c r="AY315" s="14" t="s">
        <v>125</v>
      </c>
      <c r="BE315" s="153">
        <f t="shared" si="34"/>
        <v>0</v>
      </c>
      <c r="BF315" s="153">
        <f t="shared" si="35"/>
        <v>0</v>
      </c>
      <c r="BG315" s="153">
        <f t="shared" si="36"/>
        <v>0</v>
      </c>
      <c r="BH315" s="153">
        <f t="shared" si="37"/>
        <v>0</v>
      </c>
      <c r="BI315" s="153">
        <f t="shared" si="38"/>
        <v>0</v>
      </c>
      <c r="BJ315" s="14" t="s">
        <v>85</v>
      </c>
      <c r="BK315" s="153">
        <f t="shared" si="39"/>
        <v>0</v>
      </c>
      <c r="BL315" s="14" t="s">
        <v>133</v>
      </c>
      <c r="BM315" s="152" t="s">
        <v>913</v>
      </c>
    </row>
    <row r="316" spans="1:65" s="2" customFormat="1" ht="78" customHeight="1">
      <c r="A316" s="29"/>
      <c r="B316" s="140"/>
      <c r="C316" s="141" t="s">
        <v>914</v>
      </c>
      <c r="D316" s="141" t="s">
        <v>128</v>
      </c>
      <c r="E316" s="142" t="s">
        <v>915</v>
      </c>
      <c r="F316" s="143" t="s">
        <v>916</v>
      </c>
      <c r="G316" s="144" t="s">
        <v>131</v>
      </c>
      <c r="H316" s="145">
        <v>1</v>
      </c>
      <c r="I316" s="146"/>
      <c r="J316" s="147">
        <f t="shared" si="30"/>
        <v>0</v>
      </c>
      <c r="K316" s="143" t="s">
        <v>132</v>
      </c>
      <c r="L316" s="30"/>
      <c r="M316" s="148" t="s">
        <v>1</v>
      </c>
      <c r="N316" s="149" t="s">
        <v>42</v>
      </c>
      <c r="O316" s="55"/>
      <c r="P316" s="150">
        <f t="shared" si="31"/>
        <v>0</v>
      </c>
      <c r="Q316" s="150">
        <v>0</v>
      </c>
      <c r="R316" s="150">
        <f t="shared" si="32"/>
        <v>0</v>
      </c>
      <c r="S316" s="150">
        <v>0</v>
      </c>
      <c r="T316" s="151">
        <f t="shared" si="33"/>
        <v>0</v>
      </c>
      <c r="U316" s="29"/>
      <c r="V316" s="29"/>
      <c r="W316" s="29"/>
      <c r="X316" s="29"/>
      <c r="Y316" s="29"/>
      <c r="Z316" s="29"/>
      <c r="AA316" s="29"/>
      <c r="AB316" s="29"/>
      <c r="AC316" s="29"/>
      <c r="AD316" s="29"/>
      <c r="AE316" s="29"/>
      <c r="AR316" s="152" t="s">
        <v>133</v>
      </c>
      <c r="AT316" s="152" t="s">
        <v>128</v>
      </c>
      <c r="AU316" s="152" t="s">
        <v>87</v>
      </c>
      <c r="AY316" s="14" t="s">
        <v>125</v>
      </c>
      <c r="BE316" s="153">
        <f t="shared" si="34"/>
        <v>0</v>
      </c>
      <c r="BF316" s="153">
        <f t="shared" si="35"/>
        <v>0</v>
      </c>
      <c r="BG316" s="153">
        <f t="shared" si="36"/>
        <v>0</v>
      </c>
      <c r="BH316" s="153">
        <f t="shared" si="37"/>
        <v>0</v>
      </c>
      <c r="BI316" s="153">
        <f t="shared" si="38"/>
        <v>0</v>
      </c>
      <c r="BJ316" s="14" t="s">
        <v>85</v>
      </c>
      <c r="BK316" s="153">
        <f t="shared" si="39"/>
        <v>0</v>
      </c>
      <c r="BL316" s="14" t="s">
        <v>133</v>
      </c>
      <c r="BM316" s="152" t="s">
        <v>917</v>
      </c>
    </row>
    <row r="317" spans="1:65" s="2" customFormat="1" ht="78" customHeight="1">
      <c r="A317" s="29"/>
      <c r="B317" s="140"/>
      <c r="C317" s="141" t="s">
        <v>918</v>
      </c>
      <c r="D317" s="141" t="s">
        <v>128</v>
      </c>
      <c r="E317" s="142" t="s">
        <v>919</v>
      </c>
      <c r="F317" s="143" t="s">
        <v>920</v>
      </c>
      <c r="G317" s="144" t="s">
        <v>131</v>
      </c>
      <c r="H317" s="145">
        <v>1</v>
      </c>
      <c r="I317" s="146"/>
      <c r="J317" s="147">
        <f t="shared" si="30"/>
        <v>0</v>
      </c>
      <c r="K317" s="143" t="s">
        <v>132</v>
      </c>
      <c r="L317" s="30"/>
      <c r="M317" s="148" t="s">
        <v>1</v>
      </c>
      <c r="N317" s="149" t="s">
        <v>42</v>
      </c>
      <c r="O317" s="55"/>
      <c r="P317" s="150">
        <f t="shared" si="31"/>
        <v>0</v>
      </c>
      <c r="Q317" s="150">
        <v>0</v>
      </c>
      <c r="R317" s="150">
        <f t="shared" si="32"/>
        <v>0</v>
      </c>
      <c r="S317" s="150">
        <v>0</v>
      </c>
      <c r="T317" s="151">
        <f t="shared" si="33"/>
        <v>0</v>
      </c>
      <c r="U317" s="29"/>
      <c r="V317" s="29"/>
      <c r="W317" s="29"/>
      <c r="X317" s="29"/>
      <c r="Y317" s="29"/>
      <c r="Z317" s="29"/>
      <c r="AA317" s="29"/>
      <c r="AB317" s="29"/>
      <c r="AC317" s="29"/>
      <c r="AD317" s="29"/>
      <c r="AE317" s="29"/>
      <c r="AR317" s="152" t="s">
        <v>133</v>
      </c>
      <c r="AT317" s="152" t="s">
        <v>128</v>
      </c>
      <c r="AU317" s="152" t="s">
        <v>87</v>
      </c>
      <c r="AY317" s="14" t="s">
        <v>125</v>
      </c>
      <c r="BE317" s="153">
        <f t="shared" si="34"/>
        <v>0</v>
      </c>
      <c r="BF317" s="153">
        <f t="shared" si="35"/>
        <v>0</v>
      </c>
      <c r="BG317" s="153">
        <f t="shared" si="36"/>
        <v>0</v>
      </c>
      <c r="BH317" s="153">
        <f t="shared" si="37"/>
        <v>0</v>
      </c>
      <c r="BI317" s="153">
        <f t="shared" si="38"/>
        <v>0</v>
      </c>
      <c r="BJ317" s="14" t="s">
        <v>85</v>
      </c>
      <c r="BK317" s="153">
        <f t="shared" si="39"/>
        <v>0</v>
      </c>
      <c r="BL317" s="14" t="s">
        <v>133</v>
      </c>
      <c r="BM317" s="152" t="s">
        <v>921</v>
      </c>
    </row>
    <row r="318" spans="1:65" s="2" customFormat="1" ht="78" customHeight="1">
      <c r="A318" s="29"/>
      <c r="B318" s="140"/>
      <c r="C318" s="141" t="s">
        <v>922</v>
      </c>
      <c r="D318" s="141" t="s">
        <v>128</v>
      </c>
      <c r="E318" s="142" t="s">
        <v>923</v>
      </c>
      <c r="F318" s="143" t="s">
        <v>924</v>
      </c>
      <c r="G318" s="144" t="s">
        <v>131</v>
      </c>
      <c r="H318" s="145">
        <v>1</v>
      </c>
      <c r="I318" s="146"/>
      <c r="J318" s="147">
        <f t="shared" si="30"/>
        <v>0</v>
      </c>
      <c r="K318" s="143" t="s">
        <v>132</v>
      </c>
      <c r="L318" s="30"/>
      <c r="M318" s="148" t="s">
        <v>1</v>
      </c>
      <c r="N318" s="149" t="s">
        <v>42</v>
      </c>
      <c r="O318" s="55"/>
      <c r="P318" s="150">
        <f t="shared" si="31"/>
        <v>0</v>
      </c>
      <c r="Q318" s="150">
        <v>0</v>
      </c>
      <c r="R318" s="150">
        <f t="shared" si="32"/>
        <v>0</v>
      </c>
      <c r="S318" s="150">
        <v>0</v>
      </c>
      <c r="T318" s="151">
        <f t="shared" si="33"/>
        <v>0</v>
      </c>
      <c r="U318" s="29"/>
      <c r="V318" s="29"/>
      <c r="W318" s="29"/>
      <c r="X318" s="29"/>
      <c r="Y318" s="29"/>
      <c r="Z318" s="29"/>
      <c r="AA318" s="29"/>
      <c r="AB318" s="29"/>
      <c r="AC318" s="29"/>
      <c r="AD318" s="29"/>
      <c r="AE318" s="29"/>
      <c r="AR318" s="152" t="s">
        <v>133</v>
      </c>
      <c r="AT318" s="152" t="s">
        <v>128</v>
      </c>
      <c r="AU318" s="152" t="s">
        <v>87</v>
      </c>
      <c r="AY318" s="14" t="s">
        <v>125</v>
      </c>
      <c r="BE318" s="153">
        <f t="shared" si="34"/>
        <v>0</v>
      </c>
      <c r="BF318" s="153">
        <f t="shared" si="35"/>
        <v>0</v>
      </c>
      <c r="BG318" s="153">
        <f t="shared" si="36"/>
        <v>0</v>
      </c>
      <c r="BH318" s="153">
        <f t="shared" si="37"/>
        <v>0</v>
      </c>
      <c r="BI318" s="153">
        <f t="shared" si="38"/>
        <v>0</v>
      </c>
      <c r="BJ318" s="14" t="s">
        <v>85</v>
      </c>
      <c r="BK318" s="153">
        <f t="shared" si="39"/>
        <v>0</v>
      </c>
      <c r="BL318" s="14" t="s">
        <v>133</v>
      </c>
      <c r="BM318" s="152" t="s">
        <v>925</v>
      </c>
    </row>
    <row r="319" spans="1:65" s="2" customFormat="1" ht="78" customHeight="1">
      <c r="A319" s="29"/>
      <c r="B319" s="140"/>
      <c r="C319" s="141" t="s">
        <v>926</v>
      </c>
      <c r="D319" s="141" t="s">
        <v>128</v>
      </c>
      <c r="E319" s="142" t="s">
        <v>927</v>
      </c>
      <c r="F319" s="143" t="s">
        <v>928</v>
      </c>
      <c r="G319" s="144" t="s">
        <v>131</v>
      </c>
      <c r="H319" s="145">
        <v>1</v>
      </c>
      <c r="I319" s="146"/>
      <c r="J319" s="147">
        <f t="shared" si="30"/>
        <v>0</v>
      </c>
      <c r="K319" s="143" t="s">
        <v>132</v>
      </c>
      <c r="L319" s="30"/>
      <c r="M319" s="148" t="s">
        <v>1</v>
      </c>
      <c r="N319" s="149" t="s">
        <v>42</v>
      </c>
      <c r="O319" s="55"/>
      <c r="P319" s="150">
        <f t="shared" si="31"/>
        <v>0</v>
      </c>
      <c r="Q319" s="150">
        <v>0</v>
      </c>
      <c r="R319" s="150">
        <f t="shared" si="32"/>
        <v>0</v>
      </c>
      <c r="S319" s="150">
        <v>0</v>
      </c>
      <c r="T319" s="151">
        <f t="shared" si="33"/>
        <v>0</v>
      </c>
      <c r="U319" s="29"/>
      <c r="V319" s="29"/>
      <c r="W319" s="29"/>
      <c r="X319" s="29"/>
      <c r="Y319" s="29"/>
      <c r="Z319" s="29"/>
      <c r="AA319" s="29"/>
      <c r="AB319" s="29"/>
      <c r="AC319" s="29"/>
      <c r="AD319" s="29"/>
      <c r="AE319" s="29"/>
      <c r="AR319" s="152" t="s">
        <v>133</v>
      </c>
      <c r="AT319" s="152" t="s">
        <v>128</v>
      </c>
      <c r="AU319" s="152" t="s">
        <v>87</v>
      </c>
      <c r="AY319" s="14" t="s">
        <v>125</v>
      </c>
      <c r="BE319" s="153">
        <f t="shared" si="34"/>
        <v>0</v>
      </c>
      <c r="BF319" s="153">
        <f t="shared" si="35"/>
        <v>0</v>
      </c>
      <c r="BG319" s="153">
        <f t="shared" si="36"/>
        <v>0</v>
      </c>
      <c r="BH319" s="153">
        <f t="shared" si="37"/>
        <v>0</v>
      </c>
      <c r="BI319" s="153">
        <f t="shared" si="38"/>
        <v>0</v>
      </c>
      <c r="BJ319" s="14" t="s">
        <v>85</v>
      </c>
      <c r="BK319" s="153">
        <f t="shared" si="39"/>
        <v>0</v>
      </c>
      <c r="BL319" s="14" t="s">
        <v>133</v>
      </c>
      <c r="BM319" s="152" t="s">
        <v>929</v>
      </c>
    </row>
    <row r="320" spans="1:65" s="2" customFormat="1" ht="90" customHeight="1">
      <c r="A320" s="29"/>
      <c r="B320" s="140"/>
      <c r="C320" s="141" t="s">
        <v>930</v>
      </c>
      <c r="D320" s="141" t="s">
        <v>128</v>
      </c>
      <c r="E320" s="142" t="s">
        <v>931</v>
      </c>
      <c r="F320" s="143" t="s">
        <v>932</v>
      </c>
      <c r="G320" s="144" t="s">
        <v>131</v>
      </c>
      <c r="H320" s="145">
        <v>1</v>
      </c>
      <c r="I320" s="146"/>
      <c r="J320" s="147">
        <f t="shared" si="30"/>
        <v>0</v>
      </c>
      <c r="K320" s="143" t="s">
        <v>132</v>
      </c>
      <c r="L320" s="30"/>
      <c r="M320" s="148" t="s">
        <v>1</v>
      </c>
      <c r="N320" s="149" t="s">
        <v>42</v>
      </c>
      <c r="O320" s="55"/>
      <c r="P320" s="150">
        <f t="shared" si="31"/>
        <v>0</v>
      </c>
      <c r="Q320" s="150">
        <v>0</v>
      </c>
      <c r="R320" s="150">
        <f t="shared" si="32"/>
        <v>0</v>
      </c>
      <c r="S320" s="150">
        <v>0</v>
      </c>
      <c r="T320" s="151">
        <f t="shared" si="33"/>
        <v>0</v>
      </c>
      <c r="U320" s="29"/>
      <c r="V320" s="29"/>
      <c r="W320" s="29"/>
      <c r="X320" s="29"/>
      <c r="Y320" s="29"/>
      <c r="Z320" s="29"/>
      <c r="AA320" s="29"/>
      <c r="AB320" s="29"/>
      <c r="AC320" s="29"/>
      <c r="AD320" s="29"/>
      <c r="AE320" s="29"/>
      <c r="AR320" s="152" t="s">
        <v>133</v>
      </c>
      <c r="AT320" s="152" t="s">
        <v>128</v>
      </c>
      <c r="AU320" s="152" t="s">
        <v>87</v>
      </c>
      <c r="AY320" s="14" t="s">
        <v>125</v>
      </c>
      <c r="BE320" s="153">
        <f t="shared" si="34"/>
        <v>0</v>
      </c>
      <c r="BF320" s="153">
        <f t="shared" si="35"/>
        <v>0</v>
      </c>
      <c r="BG320" s="153">
        <f t="shared" si="36"/>
        <v>0</v>
      </c>
      <c r="BH320" s="153">
        <f t="shared" si="37"/>
        <v>0</v>
      </c>
      <c r="BI320" s="153">
        <f t="shared" si="38"/>
        <v>0</v>
      </c>
      <c r="BJ320" s="14" t="s">
        <v>85</v>
      </c>
      <c r="BK320" s="153">
        <f t="shared" si="39"/>
        <v>0</v>
      </c>
      <c r="BL320" s="14" t="s">
        <v>133</v>
      </c>
      <c r="BM320" s="152" t="s">
        <v>933</v>
      </c>
    </row>
    <row r="321" spans="1:65" s="2" customFormat="1" ht="90" customHeight="1">
      <c r="A321" s="29"/>
      <c r="B321" s="140"/>
      <c r="C321" s="141" t="s">
        <v>934</v>
      </c>
      <c r="D321" s="141" t="s">
        <v>128</v>
      </c>
      <c r="E321" s="142" t="s">
        <v>935</v>
      </c>
      <c r="F321" s="143" t="s">
        <v>936</v>
      </c>
      <c r="G321" s="144" t="s">
        <v>131</v>
      </c>
      <c r="H321" s="145">
        <v>1</v>
      </c>
      <c r="I321" s="146"/>
      <c r="J321" s="147">
        <f t="shared" si="30"/>
        <v>0</v>
      </c>
      <c r="K321" s="143" t="s">
        <v>132</v>
      </c>
      <c r="L321" s="30"/>
      <c r="M321" s="148" t="s">
        <v>1</v>
      </c>
      <c r="N321" s="149" t="s">
        <v>42</v>
      </c>
      <c r="O321" s="55"/>
      <c r="P321" s="150">
        <f t="shared" si="31"/>
        <v>0</v>
      </c>
      <c r="Q321" s="150">
        <v>0</v>
      </c>
      <c r="R321" s="150">
        <f t="shared" si="32"/>
        <v>0</v>
      </c>
      <c r="S321" s="150">
        <v>0</v>
      </c>
      <c r="T321" s="151">
        <f t="shared" si="33"/>
        <v>0</v>
      </c>
      <c r="U321" s="29"/>
      <c r="V321" s="29"/>
      <c r="W321" s="29"/>
      <c r="X321" s="29"/>
      <c r="Y321" s="29"/>
      <c r="Z321" s="29"/>
      <c r="AA321" s="29"/>
      <c r="AB321" s="29"/>
      <c r="AC321" s="29"/>
      <c r="AD321" s="29"/>
      <c r="AE321" s="29"/>
      <c r="AR321" s="152" t="s">
        <v>133</v>
      </c>
      <c r="AT321" s="152" t="s">
        <v>128</v>
      </c>
      <c r="AU321" s="152" t="s">
        <v>87</v>
      </c>
      <c r="AY321" s="14" t="s">
        <v>125</v>
      </c>
      <c r="BE321" s="153">
        <f t="shared" si="34"/>
        <v>0</v>
      </c>
      <c r="BF321" s="153">
        <f t="shared" si="35"/>
        <v>0</v>
      </c>
      <c r="BG321" s="153">
        <f t="shared" si="36"/>
        <v>0</v>
      </c>
      <c r="BH321" s="153">
        <f t="shared" si="37"/>
        <v>0</v>
      </c>
      <c r="BI321" s="153">
        <f t="shared" si="38"/>
        <v>0</v>
      </c>
      <c r="BJ321" s="14" t="s">
        <v>85</v>
      </c>
      <c r="BK321" s="153">
        <f t="shared" si="39"/>
        <v>0</v>
      </c>
      <c r="BL321" s="14" t="s">
        <v>133</v>
      </c>
      <c r="BM321" s="152" t="s">
        <v>937</v>
      </c>
    </row>
    <row r="322" spans="1:65" s="2" customFormat="1" ht="90" customHeight="1">
      <c r="A322" s="29"/>
      <c r="B322" s="140"/>
      <c r="C322" s="141" t="s">
        <v>938</v>
      </c>
      <c r="D322" s="141" t="s">
        <v>128</v>
      </c>
      <c r="E322" s="142" t="s">
        <v>939</v>
      </c>
      <c r="F322" s="143" t="s">
        <v>940</v>
      </c>
      <c r="G322" s="144" t="s">
        <v>131</v>
      </c>
      <c r="H322" s="145">
        <v>1</v>
      </c>
      <c r="I322" s="146"/>
      <c r="J322" s="147">
        <f t="shared" si="30"/>
        <v>0</v>
      </c>
      <c r="K322" s="143" t="s">
        <v>132</v>
      </c>
      <c r="L322" s="30"/>
      <c r="M322" s="148" t="s">
        <v>1</v>
      </c>
      <c r="N322" s="149" t="s">
        <v>42</v>
      </c>
      <c r="O322" s="55"/>
      <c r="P322" s="150">
        <f t="shared" si="31"/>
        <v>0</v>
      </c>
      <c r="Q322" s="150">
        <v>0</v>
      </c>
      <c r="R322" s="150">
        <f t="shared" si="32"/>
        <v>0</v>
      </c>
      <c r="S322" s="150">
        <v>0</v>
      </c>
      <c r="T322" s="151">
        <f t="shared" si="33"/>
        <v>0</v>
      </c>
      <c r="U322" s="29"/>
      <c r="V322" s="29"/>
      <c r="W322" s="29"/>
      <c r="X322" s="29"/>
      <c r="Y322" s="29"/>
      <c r="Z322" s="29"/>
      <c r="AA322" s="29"/>
      <c r="AB322" s="29"/>
      <c r="AC322" s="29"/>
      <c r="AD322" s="29"/>
      <c r="AE322" s="29"/>
      <c r="AR322" s="152" t="s">
        <v>133</v>
      </c>
      <c r="AT322" s="152" t="s">
        <v>128</v>
      </c>
      <c r="AU322" s="152" t="s">
        <v>87</v>
      </c>
      <c r="AY322" s="14" t="s">
        <v>125</v>
      </c>
      <c r="BE322" s="153">
        <f t="shared" si="34"/>
        <v>0</v>
      </c>
      <c r="BF322" s="153">
        <f t="shared" si="35"/>
        <v>0</v>
      </c>
      <c r="BG322" s="153">
        <f t="shared" si="36"/>
        <v>0</v>
      </c>
      <c r="BH322" s="153">
        <f t="shared" si="37"/>
        <v>0</v>
      </c>
      <c r="BI322" s="153">
        <f t="shared" si="38"/>
        <v>0</v>
      </c>
      <c r="BJ322" s="14" t="s">
        <v>85</v>
      </c>
      <c r="BK322" s="153">
        <f t="shared" si="39"/>
        <v>0</v>
      </c>
      <c r="BL322" s="14" t="s">
        <v>133</v>
      </c>
      <c r="BM322" s="152" t="s">
        <v>941</v>
      </c>
    </row>
    <row r="323" spans="1:65" s="2" customFormat="1" ht="90" customHeight="1">
      <c r="A323" s="29"/>
      <c r="B323" s="140"/>
      <c r="C323" s="141" t="s">
        <v>942</v>
      </c>
      <c r="D323" s="141" t="s">
        <v>128</v>
      </c>
      <c r="E323" s="142" t="s">
        <v>943</v>
      </c>
      <c r="F323" s="143" t="s">
        <v>944</v>
      </c>
      <c r="G323" s="144" t="s">
        <v>131</v>
      </c>
      <c r="H323" s="145">
        <v>1</v>
      </c>
      <c r="I323" s="146"/>
      <c r="J323" s="147">
        <f t="shared" si="30"/>
        <v>0</v>
      </c>
      <c r="K323" s="143" t="s">
        <v>132</v>
      </c>
      <c r="L323" s="30"/>
      <c r="M323" s="148" t="s">
        <v>1</v>
      </c>
      <c r="N323" s="149" t="s">
        <v>42</v>
      </c>
      <c r="O323" s="55"/>
      <c r="P323" s="150">
        <f t="shared" si="31"/>
        <v>0</v>
      </c>
      <c r="Q323" s="150">
        <v>0</v>
      </c>
      <c r="R323" s="150">
        <f t="shared" si="32"/>
        <v>0</v>
      </c>
      <c r="S323" s="150">
        <v>0</v>
      </c>
      <c r="T323" s="151">
        <f t="shared" si="33"/>
        <v>0</v>
      </c>
      <c r="U323" s="29"/>
      <c r="V323" s="29"/>
      <c r="W323" s="29"/>
      <c r="X323" s="29"/>
      <c r="Y323" s="29"/>
      <c r="Z323" s="29"/>
      <c r="AA323" s="29"/>
      <c r="AB323" s="29"/>
      <c r="AC323" s="29"/>
      <c r="AD323" s="29"/>
      <c r="AE323" s="29"/>
      <c r="AR323" s="152" t="s">
        <v>133</v>
      </c>
      <c r="AT323" s="152" t="s">
        <v>128</v>
      </c>
      <c r="AU323" s="152" t="s">
        <v>87</v>
      </c>
      <c r="AY323" s="14" t="s">
        <v>125</v>
      </c>
      <c r="BE323" s="153">
        <f t="shared" si="34"/>
        <v>0</v>
      </c>
      <c r="BF323" s="153">
        <f t="shared" si="35"/>
        <v>0</v>
      </c>
      <c r="BG323" s="153">
        <f t="shared" si="36"/>
        <v>0</v>
      </c>
      <c r="BH323" s="153">
        <f t="shared" si="37"/>
        <v>0</v>
      </c>
      <c r="BI323" s="153">
        <f t="shared" si="38"/>
        <v>0</v>
      </c>
      <c r="BJ323" s="14" t="s">
        <v>85</v>
      </c>
      <c r="BK323" s="153">
        <f t="shared" si="39"/>
        <v>0</v>
      </c>
      <c r="BL323" s="14" t="s">
        <v>133</v>
      </c>
      <c r="BM323" s="152" t="s">
        <v>945</v>
      </c>
    </row>
    <row r="324" spans="1:65" s="2" customFormat="1" ht="90" customHeight="1">
      <c r="A324" s="29"/>
      <c r="B324" s="140"/>
      <c r="C324" s="141" t="s">
        <v>946</v>
      </c>
      <c r="D324" s="141" t="s">
        <v>128</v>
      </c>
      <c r="E324" s="142" t="s">
        <v>947</v>
      </c>
      <c r="F324" s="143" t="s">
        <v>948</v>
      </c>
      <c r="G324" s="144" t="s">
        <v>131</v>
      </c>
      <c r="H324" s="145">
        <v>1</v>
      </c>
      <c r="I324" s="146"/>
      <c r="J324" s="147">
        <f t="shared" si="30"/>
        <v>0</v>
      </c>
      <c r="K324" s="143" t="s">
        <v>132</v>
      </c>
      <c r="L324" s="30"/>
      <c r="M324" s="148" t="s">
        <v>1</v>
      </c>
      <c r="N324" s="149" t="s">
        <v>42</v>
      </c>
      <c r="O324" s="55"/>
      <c r="P324" s="150">
        <f t="shared" si="31"/>
        <v>0</v>
      </c>
      <c r="Q324" s="150">
        <v>0</v>
      </c>
      <c r="R324" s="150">
        <f t="shared" si="32"/>
        <v>0</v>
      </c>
      <c r="S324" s="150">
        <v>0</v>
      </c>
      <c r="T324" s="151">
        <f t="shared" si="33"/>
        <v>0</v>
      </c>
      <c r="U324" s="29"/>
      <c r="V324" s="29"/>
      <c r="W324" s="29"/>
      <c r="X324" s="29"/>
      <c r="Y324" s="29"/>
      <c r="Z324" s="29"/>
      <c r="AA324" s="29"/>
      <c r="AB324" s="29"/>
      <c r="AC324" s="29"/>
      <c r="AD324" s="29"/>
      <c r="AE324" s="29"/>
      <c r="AR324" s="152" t="s">
        <v>133</v>
      </c>
      <c r="AT324" s="152" t="s">
        <v>128</v>
      </c>
      <c r="AU324" s="152" t="s">
        <v>87</v>
      </c>
      <c r="AY324" s="14" t="s">
        <v>125</v>
      </c>
      <c r="BE324" s="153">
        <f t="shared" si="34"/>
        <v>0</v>
      </c>
      <c r="BF324" s="153">
        <f t="shared" si="35"/>
        <v>0</v>
      </c>
      <c r="BG324" s="153">
        <f t="shared" si="36"/>
        <v>0</v>
      </c>
      <c r="BH324" s="153">
        <f t="shared" si="37"/>
        <v>0</v>
      </c>
      <c r="BI324" s="153">
        <f t="shared" si="38"/>
        <v>0</v>
      </c>
      <c r="BJ324" s="14" t="s">
        <v>85</v>
      </c>
      <c r="BK324" s="153">
        <f t="shared" si="39"/>
        <v>0</v>
      </c>
      <c r="BL324" s="14" t="s">
        <v>133</v>
      </c>
      <c r="BM324" s="152" t="s">
        <v>949</v>
      </c>
    </row>
    <row r="325" spans="1:65" s="2" customFormat="1" ht="90" customHeight="1">
      <c r="A325" s="29"/>
      <c r="B325" s="140"/>
      <c r="C325" s="141" t="s">
        <v>950</v>
      </c>
      <c r="D325" s="141" t="s">
        <v>128</v>
      </c>
      <c r="E325" s="142" t="s">
        <v>951</v>
      </c>
      <c r="F325" s="143" t="s">
        <v>952</v>
      </c>
      <c r="G325" s="144" t="s">
        <v>131</v>
      </c>
      <c r="H325" s="145">
        <v>1</v>
      </c>
      <c r="I325" s="146"/>
      <c r="J325" s="147">
        <f t="shared" si="30"/>
        <v>0</v>
      </c>
      <c r="K325" s="143" t="s">
        <v>132</v>
      </c>
      <c r="L325" s="30"/>
      <c r="M325" s="148" t="s">
        <v>1</v>
      </c>
      <c r="N325" s="149" t="s">
        <v>42</v>
      </c>
      <c r="O325" s="55"/>
      <c r="P325" s="150">
        <f t="shared" si="31"/>
        <v>0</v>
      </c>
      <c r="Q325" s="150">
        <v>0</v>
      </c>
      <c r="R325" s="150">
        <f t="shared" si="32"/>
        <v>0</v>
      </c>
      <c r="S325" s="150">
        <v>0</v>
      </c>
      <c r="T325" s="151">
        <f t="shared" si="33"/>
        <v>0</v>
      </c>
      <c r="U325" s="29"/>
      <c r="V325" s="29"/>
      <c r="W325" s="29"/>
      <c r="X325" s="29"/>
      <c r="Y325" s="29"/>
      <c r="Z325" s="29"/>
      <c r="AA325" s="29"/>
      <c r="AB325" s="29"/>
      <c r="AC325" s="29"/>
      <c r="AD325" s="29"/>
      <c r="AE325" s="29"/>
      <c r="AR325" s="152" t="s">
        <v>133</v>
      </c>
      <c r="AT325" s="152" t="s">
        <v>128</v>
      </c>
      <c r="AU325" s="152" t="s">
        <v>87</v>
      </c>
      <c r="AY325" s="14" t="s">
        <v>125</v>
      </c>
      <c r="BE325" s="153">
        <f t="shared" si="34"/>
        <v>0</v>
      </c>
      <c r="BF325" s="153">
        <f t="shared" si="35"/>
        <v>0</v>
      </c>
      <c r="BG325" s="153">
        <f t="shared" si="36"/>
        <v>0</v>
      </c>
      <c r="BH325" s="153">
        <f t="shared" si="37"/>
        <v>0</v>
      </c>
      <c r="BI325" s="153">
        <f t="shared" si="38"/>
        <v>0</v>
      </c>
      <c r="BJ325" s="14" t="s">
        <v>85</v>
      </c>
      <c r="BK325" s="153">
        <f t="shared" si="39"/>
        <v>0</v>
      </c>
      <c r="BL325" s="14" t="s">
        <v>133</v>
      </c>
      <c r="BM325" s="152" t="s">
        <v>953</v>
      </c>
    </row>
    <row r="326" spans="1:65" s="2" customFormat="1" ht="90" customHeight="1">
      <c r="A326" s="29"/>
      <c r="B326" s="140"/>
      <c r="C326" s="141" t="s">
        <v>954</v>
      </c>
      <c r="D326" s="141" t="s">
        <v>128</v>
      </c>
      <c r="E326" s="142" t="s">
        <v>955</v>
      </c>
      <c r="F326" s="143" t="s">
        <v>956</v>
      </c>
      <c r="G326" s="144" t="s">
        <v>131</v>
      </c>
      <c r="H326" s="145">
        <v>1</v>
      </c>
      <c r="I326" s="146"/>
      <c r="J326" s="147">
        <f t="shared" si="30"/>
        <v>0</v>
      </c>
      <c r="K326" s="143" t="s">
        <v>132</v>
      </c>
      <c r="L326" s="30"/>
      <c r="M326" s="148" t="s">
        <v>1</v>
      </c>
      <c r="N326" s="149" t="s">
        <v>42</v>
      </c>
      <c r="O326" s="55"/>
      <c r="P326" s="150">
        <f t="shared" si="31"/>
        <v>0</v>
      </c>
      <c r="Q326" s="150">
        <v>0</v>
      </c>
      <c r="R326" s="150">
        <f t="shared" si="32"/>
        <v>0</v>
      </c>
      <c r="S326" s="150">
        <v>0</v>
      </c>
      <c r="T326" s="151">
        <f t="shared" si="33"/>
        <v>0</v>
      </c>
      <c r="U326" s="29"/>
      <c r="V326" s="29"/>
      <c r="W326" s="29"/>
      <c r="X326" s="29"/>
      <c r="Y326" s="29"/>
      <c r="Z326" s="29"/>
      <c r="AA326" s="29"/>
      <c r="AB326" s="29"/>
      <c r="AC326" s="29"/>
      <c r="AD326" s="29"/>
      <c r="AE326" s="29"/>
      <c r="AR326" s="152" t="s">
        <v>133</v>
      </c>
      <c r="AT326" s="152" t="s">
        <v>128</v>
      </c>
      <c r="AU326" s="152" t="s">
        <v>87</v>
      </c>
      <c r="AY326" s="14" t="s">
        <v>125</v>
      </c>
      <c r="BE326" s="153">
        <f t="shared" si="34"/>
        <v>0</v>
      </c>
      <c r="BF326" s="153">
        <f t="shared" si="35"/>
        <v>0</v>
      </c>
      <c r="BG326" s="153">
        <f t="shared" si="36"/>
        <v>0</v>
      </c>
      <c r="BH326" s="153">
        <f t="shared" si="37"/>
        <v>0</v>
      </c>
      <c r="BI326" s="153">
        <f t="shared" si="38"/>
        <v>0</v>
      </c>
      <c r="BJ326" s="14" t="s">
        <v>85</v>
      </c>
      <c r="BK326" s="153">
        <f t="shared" si="39"/>
        <v>0</v>
      </c>
      <c r="BL326" s="14" t="s">
        <v>133</v>
      </c>
      <c r="BM326" s="152" t="s">
        <v>957</v>
      </c>
    </row>
    <row r="327" spans="1:65" s="2" customFormat="1" ht="90" customHeight="1">
      <c r="A327" s="29"/>
      <c r="B327" s="140"/>
      <c r="C327" s="141" t="s">
        <v>958</v>
      </c>
      <c r="D327" s="141" t="s">
        <v>128</v>
      </c>
      <c r="E327" s="142" t="s">
        <v>959</v>
      </c>
      <c r="F327" s="143" t="s">
        <v>960</v>
      </c>
      <c r="G327" s="144" t="s">
        <v>131</v>
      </c>
      <c r="H327" s="145">
        <v>1</v>
      </c>
      <c r="I327" s="146"/>
      <c r="J327" s="147">
        <f t="shared" si="30"/>
        <v>0</v>
      </c>
      <c r="K327" s="143" t="s">
        <v>132</v>
      </c>
      <c r="L327" s="30"/>
      <c r="M327" s="148" t="s">
        <v>1</v>
      </c>
      <c r="N327" s="149" t="s">
        <v>42</v>
      </c>
      <c r="O327" s="55"/>
      <c r="P327" s="150">
        <f t="shared" si="31"/>
        <v>0</v>
      </c>
      <c r="Q327" s="150">
        <v>0</v>
      </c>
      <c r="R327" s="150">
        <f t="shared" si="32"/>
        <v>0</v>
      </c>
      <c r="S327" s="150">
        <v>0</v>
      </c>
      <c r="T327" s="151">
        <f t="shared" si="33"/>
        <v>0</v>
      </c>
      <c r="U327" s="29"/>
      <c r="V327" s="29"/>
      <c r="W327" s="29"/>
      <c r="X327" s="29"/>
      <c r="Y327" s="29"/>
      <c r="Z327" s="29"/>
      <c r="AA327" s="29"/>
      <c r="AB327" s="29"/>
      <c r="AC327" s="29"/>
      <c r="AD327" s="29"/>
      <c r="AE327" s="29"/>
      <c r="AR327" s="152" t="s">
        <v>133</v>
      </c>
      <c r="AT327" s="152" t="s">
        <v>128</v>
      </c>
      <c r="AU327" s="152" t="s">
        <v>87</v>
      </c>
      <c r="AY327" s="14" t="s">
        <v>125</v>
      </c>
      <c r="BE327" s="153">
        <f t="shared" si="34"/>
        <v>0</v>
      </c>
      <c r="BF327" s="153">
        <f t="shared" si="35"/>
        <v>0</v>
      </c>
      <c r="BG327" s="153">
        <f t="shared" si="36"/>
        <v>0</v>
      </c>
      <c r="BH327" s="153">
        <f t="shared" si="37"/>
        <v>0</v>
      </c>
      <c r="BI327" s="153">
        <f t="shared" si="38"/>
        <v>0</v>
      </c>
      <c r="BJ327" s="14" t="s">
        <v>85</v>
      </c>
      <c r="BK327" s="153">
        <f t="shared" si="39"/>
        <v>0</v>
      </c>
      <c r="BL327" s="14" t="s">
        <v>133</v>
      </c>
      <c r="BM327" s="152" t="s">
        <v>961</v>
      </c>
    </row>
    <row r="328" spans="1:65" s="2" customFormat="1" ht="90" customHeight="1">
      <c r="A328" s="29"/>
      <c r="B328" s="140"/>
      <c r="C328" s="141" t="s">
        <v>962</v>
      </c>
      <c r="D328" s="141" t="s">
        <v>128</v>
      </c>
      <c r="E328" s="142" t="s">
        <v>963</v>
      </c>
      <c r="F328" s="143" t="s">
        <v>964</v>
      </c>
      <c r="G328" s="144" t="s">
        <v>131</v>
      </c>
      <c r="H328" s="145">
        <v>1</v>
      </c>
      <c r="I328" s="146"/>
      <c r="J328" s="147">
        <f t="shared" si="30"/>
        <v>0</v>
      </c>
      <c r="K328" s="143" t="s">
        <v>132</v>
      </c>
      <c r="L328" s="30"/>
      <c r="M328" s="148" t="s">
        <v>1</v>
      </c>
      <c r="N328" s="149" t="s">
        <v>42</v>
      </c>
      <c r="O328" s="55"/>
      <c r="P328" s="150">
        <f t="shared" si="31"/>
        <v>0</v>
      </c>
      <c r="Q328" s="150">
        <v>0</v>
      </c>
      <c r="R328" s="150">
        <f t="shared" si="32"/>
        <v>0</v>
      </c>
      <c r="S328" s="150">
        <v>0</v>
      </c>
      <c r="T328" s="151">
        <f t="shared" si="33"/>
        <v>0</v>
      </c>
      <c r="U328" s="29"/>
      <c r="V328" s="29"/>
      <c r="W328" s="29"/>
      <c r="X328" s="29"/>
      <c r="Y328" s="29"/>
      <c r="Z328" s="29"/>
      <c r="AA328" s="29"/>
      <c r="AB328" s="29"/>
      <c r="AC328" s="29"/>
      <c r="AD328" s="29"/>
      <c r="AE328" s="29"/>
      <c r="AR328" s="152" t="s">
        <v>133</v>
      </c>
      <c r="AT328" s="152" t="s">
        <v>128</v>
      </c>
      <c r="AU328" s="152" t="s">
        <v>87</v>
      </c>
      <c r="AY328" s="14" t="s">
        <v>125</v>
      </c>
      <c r="BE328" s="153">
        <f t="shared" si="34"/>
        <v>0</v>
      </c>
      <c r="BF328" s="153">
        <f t="shared" si="35"/>
        <v>0</v>
      </c>
      <c r="BG328" s="153">
        <f t="shared" si="36"/>
        <v>0</v>
      </c>
      <c r="BH328" s="153">
        <f t="shared" si="37"/>
        <v>0</v>
      </c>
      <c r="BI328" s="153">
        <f t="shared" si="38"/>
        <v>0</v>
      </c>
      <c r="BJ328" s="14" t="s">
        <v>85</v>
      </c>
      <c r="BK328" s="153">
        <f t="shared" si="39"/>
        <v>0</v>
      </c>
      <c r="BL328" s="14" t="s">
        <v>133</v>
      </c>
      <c r="BM328" s="152" t="s">
        <v>965</v>
      </c>
    </row>
    <row r="329" spans="1:65" s="2" customFormat="1" ht="90" customHeight="1">
      <c r="A329" s="29"/>
      <c r="B329" s="140"/>
      <c r="C329" s="141" t="s">
        <v>966</v>
      </c>
      <c r="D329" s="141" t="s">
        <v>128</v>
      </c>
      <c r="E329" s="142" t="s">
        <v>967</v>
      </c>
      <c r="F329" s="143" t="s">
        <v>968</v>
      </c>
      <c r="G329" s="144" t="s">
        <v>131</v>
      </c>
      <c r="H329" s="145">
        <v>1</v>
      </c>
      <c r="I329" s="146"/>
      <c r="J329" s="147">
        <f t="shared" si="30"/>
        <v>0</v>
      </c>
      <c r="K329" s="143" t="s">
        <v>132</v>
      </c>
      <c r="L329" s="30"/>
      <c r="M329" s="148" t="s">
        <v>1</v>
      </c>
      <c r="N329" s="149" t="s">
        <v>42</v>
      </c>
      <c r="O329" s="55"/>
      <c r="P329" s="150">
        <f t="shared" si="31"/>
        <v>0</v>
      </c>
      <c r="Q329" s="150">
        <v>0</v>
      </c>
      <c r="R329" s="150">
        <f t="shared" si="32"/>
        <v>0</v>
      </c>
      <c r="S329" s="150">
        <v>0</v>
      </c>
      <c r="T329" s="151">
        <f t="shared" si="33"/>
        <v>0</v>
      </c>
      <c r="U329" s="29"/>
      <c r="V329" s="29"/>
      <c r="W329" s="29"/>
      <c r="X329" s="29"/>
      <c r="Y329" s="29"/>
      <c r="Z329" s="29"/>
      <c r="AA329" s="29"/>
      <c r="AB329" s="29"/>
      <c r="AC329" s="29"/>
      <c r="AD329" s="29"/>
      <c r="AE329" s="29"/>
      <c r="AR329" s="152" t="s">
        <v>133</v>
      </c>
      <c r="AT329" s="152" t="s">
        <v>128</v>
      </c>
      <c r="AU329" s="152" t="s">
        <v>87</v>
      </c>
      <c r="AY329" s="14" t="s">
        <v>125</v>
      </c>
      <c r="BE329" s="153">
        <f t="shared" si="34"/>
        <v>0</v>
      </c>
      <c r="BF329" s="153">
        <f t="shared" si="35"/>
        <v>0</v>
      </c>
      <c r="BG329" s="153">
        <f t="shared" si="36"/>
        <v>0</v>
      </c>
      <c r="BH329" s="153">
        <f t="shared" si="37"/>
        <v>0</v>
      </c>
      <c r="BI329" s="153">
        <f t="shared" si="38"/>
        <v>0</v>
      </c>
      <c r="BJ329" s="14" t="s">
        <v>85</v>
      </c>
      <c r="BK329" s="153">
        <f t="shared" si="39"/>
        <v>0</v>
      </c>
      <c r="BL329" s="14" t="s">
        <v>133</v>
      </c>
      <c r="BM329" s="152" t="s">
        <v>969</v>
      </c>
    </row>
    <row r="330" spans="1:65" s="2" customFormat="1" ht="78" customHeight="1">
      <c r="A330" s="29"/>
      <c r="B330" s="140"/>
      <c r="C330" s="141" t="s">
        <v>970</v>
      </c>
      <c r="D330" s="141" t="s">
        <v>128</v>
      </c>
      <c r="E330" s="142" t="s">
        <v>971</v>
      </c>
      <c r="F330" s="143" t="s">
        <v>972</v>
      </c>
      <c r="G330" s="144" t="s">
        <v>131</v>
      </c>
      <c r="H330" s="145">
        <v>1</v>
      </c>
      <c r="I330" s="146"/>
      <c r="J330" s="147">
        <f t="shared" si="30"/>
        <v>0</v>
      </c>
      <c r="K330" s="143" t="s">
        <v>132</v>
      </c>
      <c r="L330" s="30"/>
      <c r="M330" s="148" t="s">
        <v>1</v>
      </c>
      <c r="N330" s="149" t="s">
        <v>42</v>
      </c>
      <c r="O330" s="55"/>
      <c r="P330" s="150">
        <f t="shared" si="31"/>
        <v>0</v>
      </c>
      <c r="Q330" s="150">
        <v>0</v>
      </c>
      <c r="R330" s="150">
        <f t="shared" si="32"/>
        <v>0</v>
      </c>
      <c r="S330" s="150">
        <v>0</v>
      </c>
      <c r="T330" s="151">
        <f t="shared" si="33"/>
        <v>0</v>
      </c>
      <c r="U330" s="29"/>
      <c r="V330" s="29"/>
      <c r="W330" s="29"/>
      <c r="X330" s="29"/>
      <c r="Y330" s="29"/>
      <c r="Z330" s="29"/>
      <c r="AA330" s="29"/>
      <c r="AB330" s="29"/>
      <c r="AC330" s="29"/>
      <c r="AD330" s="29"/>
      <c r="AE330" s="29"/>
      <c r="AR330" s="152" t="s">
        <v>133</v>
      </c>
      <c r="AT330" s="152" t="s">
        <v>128</v>
      </c>
      <c r="AU330" s="152" t="s">
        <v>87</v>
      </c>
      <c r="AY330" s="14" t="s">
        <v>125</v>
      </c>
      <c r="BE330" s="153">
        <f t="shared" si="34"/>
        <v>0</v>
      </c>
      <c r="BF330" s="153">
        <f t="shared" si="35"/>
        <v>0</v>
      </c>
      <c r="BG330" s="153">
        <f t="shared" si="36"/>
        <v>0</v>
      </c>
      <c r="BH330" s="153">
        <f t="shared" si="37"/>
        <v>0</v>
      </c>
      <c r="BI330" s="153">
        <f t="shared" si="38"/>
        <v>0</v>
      </c>
      <c r="BJ330" s="14" t="s">
        <v>85</v>
      </c>
      <c r="BK330" s="153">
        <f t="shared" si="39"/>
        <v>0</v>
      </c>
      <c r="BL330" s="14" t="s">
        <v>133</v>
      </c>
      <c r="BM330" s="152" t="s">
        <v>973</v>
      </c>
    </row>
    <row r="331" spans="1:65" s="2" customFormat="1" ht="90" customHeight="1">
      <c r="A331" s="29"/>
      <c r="B331" s="140"/>
      <c r="C331" s="141" t="s">
        <v>974</v>
      </c>
      <c r="D331" s="141" t="s">
        <v>128</v>
      </c>
      <c r="E331" s="142" t="s">
        <v>975</v>
      </c>
      <c r="F331" s="143" t="s">
        <v>976</v>
      </c>
      <c r="G331" s="144" t="s">
        <v>131</v>
      </c>
      <c r="H331" s="145">
        <v>1</v>
      </c>
      <c r="I331" s="146"/>
      <c r="J331" s="147">
        <f t="shared" si="30"/>
        <v>0</v>
      </c>
      <c r="K331" s="143" t="s">
        <v>132</v>
      </c>
      <c r="L331" s="30"/>
      <c r="M331" s="148" t="s">
        <v>1</v>
      </c>
      <c r="N331" s="149" t="s">
        <v>42</v>
      </c>
      <c r="O331" s="55"/>
      <c r="P331" s="150">
        <f t="shared" si="31"/>
        <v>0</v>
      </c>
      <c r="Q331" s="150">
        <v>0</v>
      </c>
      <c r="R331" s="150">
        <f t="shared" si="32"/>
        <v>0</v>
      </c>
      <c r="S331" s="150">
        <v>0</v>
      </c>
      <c r="T331" s="151">
        <f t="shared" si="33"/>
        <v>0</v>
      </c>
      <c r="U331" s="29"/>
      <c r="V331" s="29"/>
      <c r="W331" s="29"/>
      <c r="X331" s="29"/>
      <c r="Y331" s="29"/>
      <c r="Z331" s="29"/>
      <c r="AA331" s="29"/>
      <c r="AB331" s="29"/>
      <c r="AC331" s="29"/>
      <c r="AD331" s="29"/>
      <c r="AE331" s="29"/>
      <c r="AR331" s="152" t="s">
        <v>133</v>
      </c>
      <c r="AT331" s="152" t="s">
        <v>128</v>
      </c>
      <c r="AU331" s="152" t="s">
        <v>87</v>
      </c>
      <c r="AY331" s="14" t="s">
        <v>125</v>
      </c>
      <c r="BE331" s="153">
        <f t="shared" si="34"/>
        <v>0</v>
      </c>
      <c r="BF331" s="153">
        <f t="shared" si="35"/>
        <v>0</v>
      </c>
      <c r="BG331" s="153">
        <f t="shared" si="36"/>
        <v>0</v>
      </c>
      <c r="BH331" s="153">
        <f t="shared" si="37"/>
        <v>0</v>
      </c>
      <c r="BI331" s="153">
        <f t="shared" si="38"/>
        <v>0</v>
      </c>
      <c r="BJ331" s="14" t="s">
        <v>85</v>
      </c>
      <c r="BK331" s="153">
        <f t="shared" si="39"/>
        <v>0</v>
      </c>
      <c r="BL331" s="14" t="s">
        <v>133</v>
      </c>
      <c r="BM331" s="152" t="s">
        <v>977</v>
      </c>
    </row>
    <row r="332" spans="1:65" s="2" customFormat="1" ht="90" customHeight="1">
      <c r="A332" s="29"/>
      <c r="B332" s="140"/>
      <c r="C332" s="141" t="s">
        <v>978</v>
      </c>
      <c r="D332" s="141" t="s">
        <v>128</v>
      </c>
      <c r="E332" s="142" t="s">
        <v>979</v>
      </c>
      <c r="F332" s="143" t="s">
        <v>980</v>
      </c>
      <c r="G332" s="144" t="s">
        <v>131</v>
      </c>
      <c r="H332" s="145">
        <v>1</v>
      </c>
      <c r="I332" s="146"/>
      <c r="J332" s="147">
        <f t="shared" si="30"/>
        <v>0</v>
      </c>
      <c r="K332" s="143" t="s">
        <v>132</v>
      </c>
      <c r="L332" s="30"/>
      <c r="M332" s="148" t="s">
        <v>1</v>
      </c>
      <c r="N332" s="149" t="s">
        <v>42</v>
      </c>
      <c r="O332" s="55"/>
      <c r="P332" s="150">
        <f t="shared" si="31"/>
        <v>0</v>
      </c>
      <c r="Q332" s="150">
        <v>0</v>
      </c>
      <c r="R332" s="150">
        <f t="shared" si="32"/>
        <v>0</v>
      </c>
      <c r="S332" s="150">
        <v>0</v>
      </c>
      <c r="T332" s="151">
        <f t="shared" si="33"/>
        <v>0</v>
      </c>
      <c r="U332" s="29"/>
      <c r="V332" s="29"/>
      <c r="W332" s="29"/>
      <c r="X332" s="29"/>
      <c r="Y332" s="29"/>
      <c r="Z332" s="29"/>
      <c r="AA332" s="29"/>
      <c r="AB332" s="29"/>
      <c r="AC332" s="29"/>
      <c r="AD332" s="29"/>
      <c r="AE332" s="29"/>
      <c r="AR332" s="152" t="s">
        <v>133</v>
      </c>
      <c r="AT332" s="152" t="s">
        <v>128</v>
      </c>
      <c r="AU332" s="152" t="s">
        <v>87</v>
      </c>
      <c r="AY332" s="14" t="s">
        <v>125</v>
      </c>
      <c r="BE332" s="153">
        <f t="shared" si="34"/>
        <v>0</v>
      </c>
      <c r="BF332" s="153">
        <f t="shared" si="35"/>
        <v>0</v>
      </c>
      <c r="BG332" s="153">
        <f t="shared" si="36"/>
        <v>0</v>
      </c>
      <c r="BH332" s="153">
        <f t="shared" si="37"/>
        <v>0</v>
      </c>
      <c r="BI332" s="153">
        <f t="shared" si="38"/>
        <v>0</v>
      </c>
      <c r="BJ332" s="14" t="s">
        <v>85</v>
      </c>
      <c r="BK332" s="153">
        <f t="shared" si="39"/>
        <v>0</v>
      </c>
      <c r="BL332" s="14" t="s">
        <v>133</v>
      </c>
      <c r="BM332" s="152" t="s">
        <v>981</v>
      </c>
    </row>
    <row r="333" spans="1:65" s="2" customFormat="1" ht="78" customHeight="1">
      <c r="A333" s="29"/>
      <c r="B333" s="140"/>
      <c r="C333" s="141" t="s">
        <v>982</v>
      </c>
      <c r="D333" s="141" t="s">
        <v>128</v>
      </c>
      <c r="E333" s="142" t="s">
        <v>983</v>
      </c>
      <c r="F333" s="143" t="s">
        <v>984</v>
      </c>
      <c r="G333" s="144" t="s">
        <v>131</v>
      </c>
      <c r="H333" s="145">
        <v>1</v>
      </c>
      <c r="I333" s="146"/>
      <c r="J333" s="147">
        <f t="shared" si="30"/>
        <v>0</v>
      </c>
      <c r="K333" s="143" t="s">
        <v>132</v>
      </c>
      <c r="L333" s="30"/>
      <c r="M333" s="148" t="s">
        <v>1</v>
      </c>
      <c r="N333" s="149" t="s">
        <v>42</v>
      </c>
      <c r="O333" s="55"/>
      <c r="P333" s="150">
        <f t="shared" si="31"/>
        <v>0</v>
      </c>
      <c r="Q333" s="150">
        <v>0</v>
      </c>
      <c r="R333" s="150">
        <f t="shared" si="32"/>
        <v>0</v>
      </c>
      <c r="S333" s="150">
        <v>0</v>
      </c>
      <c r="T333" s="151">
        <f t="shared" si="33"/>
        <v>0</v>
      </c>
      <c r="U333" s="29"/>
      <c r="V333" s="29"/>
      <c r="W333" s="29"/>
      <c r="X333" s="29"/>
      <c r="Y333" s="29"/>
      <c r="Z333" s="29"/>
      <c r="AA333" s="29"/>
      <c r="AB333" s="29"/>
      <c r="AC333" s="29"/>
      <c r="AD333" s="29"/>
      <c r="AE333" s="29"/>
      <c r="AR333" s="152" t="s">
        <v>133</v>
      </c>
      <c r="AT333" s="152" t="s">
        <v>128</v>
      </c>
      <c r="AU333" s="152" t="s">
        <v>87</v>
      </c>
      <c r="AY333" s="14" t="s">
        <v>125</v>
      </c>
      <c r="BE333" s="153">
        <f t="shared" si="34"/>
        <v>0</v>
      </c>
      <c r="BF333" s="153">
        <f t="shared" si="35"/>
        <v>0</v>
      </c>
      <c r="BG333" s="153">
        <f t="shared" si="36"/>
        <v>0</v>
      </c>
      <c r="BH333" s="153">
        <f t="shared" si="37"/>
        <v>0</v>
      </c>
      <c r="BI333" s="153">
        <f t="shared" si="38"/>
        <v>0</v>
      </c>
      <c r="BJ333" s="14" t="s">
        <v>85</v>
      </c>
      <c r="BK333" s="153">
        <f t="shared" si="39"/>
        <v>0</v>
      </c>
      <c r="BL333" s="14" t="s">
        <v>133</v>
      </c>
      <c r="BM333" s="152" t="s">
        <v>985</v>
      </c>
    </row>
    <row r="334" spans="1:65" s="2" customFormat="1" ht="78" customHeight="1">
      <c r="A334" s="29"/>
      <c r="B334" s="140"/>
      <c r="C334" s="141" t="s">
        <v>986</v>
      </c>
      <c r="D334" s="141" t="s">
        <v>128</v>
      </c>
      <c r="E334" s="142" t="s">
        <v>987</v>
      </c>
      <c r="F334" s="143" t="s">
        <v>988</v>
      </c>
      <c r="G334" s="144" t="s">
        <v>131</v>
      </c>
      <c r="H334" s="145">
        <v>1</v>
      </c>
      <c r="I334" s="146"/>
      <c r="J334" s="147">
        <f t="shared" si="30"/>
        <v>0</v>
      </c>
      <c r="K334" s="143" t="s">
        <v>132</v>
      </c>
      <c r="L334" s="30"/>
      <c r="M334" s="148" t="s">
        <v>1</v>
      </c>
      <c r="N334" s="149" t="s">
        <v>42</v>
      </c>
      <c r="O334" s="55"/>
      <c r="P334" s="150">
        <f t="shared" si="31"/>
        <v>0</v>
      </c>
      <c r="Q334" s="150">
        <v>0</v>
      </c>
      <c r="R334" s="150">
        <f t="shared" si="32"/>
        <v>0</v>
      </c>
      <c r="S334" s="150">
        <v>0</v>
      </c>
      <c r="T334" s="151">
        <f t="shared" si="33"/>
        <v>0</v>
      </c>
      <c r="U334" s="29"/>
      <c r="V334" s="29"/>
      <c r="W334" s="29"/>
      <c r="X334" s="29"/>
      <c r="Y334" s="29"/>
      <c r="Z334" s="29"/>
      <c r="AA334" s="29"/>
      <c r="AB334" s="29"/>
      <c r="AC334" s="29"/>
      <c r="AD334" s="29"/>
      <c r="AE334" s="29"/>
      <c r="AR334" s="152" t="s">
        <v>133</v>
      </c>
      <c r="AT334" s="152" t="s">
        <v>128</v>
      </c>
      <c r="AU334" s="152" t="s">
        <v>87</v>
      </c>
      <c r="AY334" s="14" t="s">
        <v>125</v>
      </c>
      <c r="BE334" s="153">
        <f t="shared" si="34"/>
        <v>0</v>
      </c>
      <c r="BF334" s="153">
        <f t="shared" si="35"/>
        <v>0</v>
      </c>
      <c r="BG334" s="153">
        <f t="shared" si="36"/>
        <v>0</v>
      </c>
      <c r="BH334" s="153">
        <f t="shared" si="37"/>
        <v>0</v>
      </c>
      <c r="BI334" s="153">
        <f t="shared" si="38"/>
        <v>0</v>
      </c>
      <c r="BJ334" s="14" t="s">
        <v>85</v>
      </c>
      <c r="BK334" s="153">
        <f t="shared" si="39"/>
        <v>0</v>
      </c>
      <c r="BL334" s="14" t="s">
        <v>133</v>
      </c>
      <c r="BM334" s="152" t="s">
        <v>989</v>
      </c>
    </row>
    <row r="335" spans="1:65" s="2" customFormat="1" ht="78" customHeight="1">
      <c r="A335" s="29"/>
      <c r="B335" s="140"/>
      <c r="C335" s="141" t="s">
        <v>990</v>
      </c>
      <c r="D335" s="141" t="s">
        <v>128</v>
      </c>
      <c r="E335" s="142" t="s">
        <v>991</v>
      </c>
      <c r="F335" s="143" t="s">
        <v>992</v>
      </c>
      <c r="G335" s="144" t="s">
        <v>131</v>
      </c>
      <c r="H335" s="145">
        <v>1</v>
      </c>
      <c r="I335" s="146"/>
      <c r="J335" s="147">
        <f t="shared" si="30"/>
        <v>0</v>
      </c>
      <c r="K335" s="143" t="s">
        <v>132</v>
      </c>
      <c r="L335" s="30"/>
      <c r="M335" s="148" t="s">
        <v>1</v>
      </c>
      <c r="N335" s="149" t="s">
        <v>42</v>
      </c>
      <c r="O335" s="55"/>
      <c r="P335" s="150">
        <f t="shared" si="31"/>
        <v>0</v>
      </c>
      <c r="Q335" s="150">
        <v>0</v>
      </c>
      <c r="R335" s="150">
        <f t="shared" si="32"/>
        <v>0</v>
      </c>
      <c r="S335" s="150">
        <v>0</v>
      </c>
      <c r="T335" s="151">
        <f t="shared" si="33"/>
        <v>0</v>
      </c>
      <c r="U335" s="29"/>
      <c r="V335" s="29"/>
      <c r="W335" s="29"/>
      <c r="X335" s="29"/>
      <c r="Y335" s="29"/>
      <c r="Z335" s="29"/>
      <c r="AA335" s="29"/>
      <c r="AB335" s="29"/>
      <c r="AC335" s="29"/>
      <c r="AD335" s="29"/>
      <c r="AE335" s="29"/>
      <c r="AR335" s="152" t="s">
        <v>133</v>
      </c>
      <c r="AT335" s="152" t="s">
        <v>128</v>
      </c>
      <c r="AU335" s="152" t="s">
        <v>87</v>
      </c>
      <c r="AY335" s="14" t="s">
        <v>125</v>
      </c>
      <c r="BE335" s="153">
        <f t="shared" si="34"/>
        <v>0</v>
      </c>
      <c r="BF335" s="153">
        <f t="shared" si="35"/>
        <v>0</v>
      </c>
      <c r="BG335" s="153">
        <f t="shared" si="36"/>
        <v>0</v>
      </c>
      <c r="BH335" s="153">
        <f t="shared" si="37"/>
        <v>0</v>
      </c>
      <c r="BI335" s="153">
        <f t="shared" si="38"/>
        <v>0</v>
      </c>
      <c r="BJ335" s="14" t="s">
        <v>85</v>
      </c>
      <c r="BK335" s="153">
        <f t="shared" si="39"/>
        <v>0</v>
      </c>
      <c r="BL335" s="14" t="s">
        <v>133</v>
      </c>
      <c r="BM335" s="152" t="s">
        <v>993</v>
      </c>
    </row>
    <row r="336" spans="1:65" s="2" customFormat="1" ht="78" customHeight="1">
      <c r="A336" s="29"/>
      <c r="B336" s="140"/>
      <c r="C336" s="141" t="s">
        <v>994</v>
      </c>
      <c r="D336" s="141" t="s">
        <v>128</v>
      </c>
      <c r="E336" s="142" t="s">
        <v>995</v>
      </c>
      <c r="F336" s="143" t="s">
        <v>996</v>
      </c>
      <c r="G336" s="144" t="s">
        <v>131</v>
      </c>
      <c r="H336" s="145">
        <v>1</v>
      </c>
      <c r="I336" s="146"/>
      <c r="J336" s="147">
        <f t="shared" si="30"/>
        <v>0</v>
      </c>
      <c r="K336" s="143" t="s">
        <v>132</v>
      </c>
      <c r="L336" s="30"/>
      <c r="M336" s="148" t="s">
        <v>1</v>
      </c>
      <c r="N336" s="149" t="s">
        <v>42</v>
      </c>
      <c r="O336" s="55"/>
      <c r="P336" s="150">
        <f t="shared" si="31"/>
        <v>0</v>
      </c>
      <c r="Q336" s="150">
        <v>0</v>
      </c>
      <c r="R336" s="150">
        <f t="shared" si="32"/>
        <v>0</v>
      </c>
      <c r="S336" s="150">
        <v>0</v>
      </c>
      <c r="T336" s="151">
        <f t="shared" si="33"/>
        <v>0</v>
      </c>
      <c r="U336" s="29"/>
      <c r="V336" s="29"/>
      <c r="W336" s="29"/>
      <c r="X336" s="29"/>
      <c r="Y336" s="29"/>
      <c r="Z336" s="29"/>
      <c r="AA336" s="29"/>
      <c r="AB336" s="29"/>
      <c r="AC336" s="29"/>
      <c r="AD336" s="29"/>
      <c r="AE336" s="29"/>
      <c r="AR336" s="152" t="s">
        <v>133</v>
      </c>
      <c r="AT336" s="152" t="s">
        <v>128</v>
      </c>
      <c r="AU336" s="152" t="s">
        <v>87</v>
      </c>
      <c r="AY336" s="14" t="s">
        <v>125</v>
      </c>
      <c r="BE336" s="153">
        <f t="shared" si="34"/>
        <v>0</v>
      </c>
      <c r="BF336" s="153">
        <f t="shared" si="35"/>
        <v>0</v>
      </c>
      <c r="BG336" s="153">
        <f t="shared" si="36"/>
        <v>0</v>
      </c>
      <c r="BH336" s="153">
        <f t="shared" si="37"/>
        <v>0</v>
      </c>
      <c r="BI336" s="153">
        <f t="shared" si="38"/>
        <v>0</v>
      </c>
      <c r="BJ336" s="14" t="s">
        <v>85</v>
      </c>
      <c r="BK336" s="153">
        <f t="shared" si="39"/>
        <v>0</v>
      </c>
      <c r="BL336" s="14" t="s">
        <v>133</v>
      </c>
      <c r="BM336" s="152" t="s">
        <v>997</v>
      </c>
    </row>
    <row r="337" spans="1:65" s="2" customFormat="1" ht="90" customHeight="1">
      <c r="A337" s="29"/>
      <c r="B337" s="140"/>
      <c r="C337" s="141" t="s">
        <v>998</v>
      </c>
      <c r="D337" s="141" t="s">
        <v>128</v>
      </c>
      <c r="E337" s="142" t="s">
        <v>999</v>
      </c>
      <c r="F337" s="143" t="s">
        <v>1000</v>
      </c>
      <c r="G337" s="144" t="s">
        <v>131</v>
      </c>
      <c r="H337" s="145">
        <v>1</v>
      </c>
      <c r="I337" s="146"/>
      <c r="J337" s="147">
        <f t="shared" si="30"/>
        <v>0</v>
      </c>
      <c r="K337" s="143" t="s">
        <v>132</v>
      </c>
      <c r="L337" s="30"/>
      <c r="M337" s="148" t="s">
        <v>1</v>
      </c>
      <c r="N337" s="149" t="s">
        <v>42</v>
      </c>
      <c r="O337" s="55"/>
      <c r="P337" s="150">
        <f t="shared" si="31"/>
        <v>0</v>
      </c>
      <c r="Q337" s="150">
        <v>0</v>
      </c>
      <c r="R337" s="150">
        <f t="shared" si="32"/>
        <v>0</v>
      </c>
      <c r="S337" s="150">
        <v>0</v>
      </c>
      <c r="T337" s="151">
        <f t="shared" si="33"/>
        <v>0</v>
      </c>
      <c r="U337" s="29"/>
      <c r="V337" s="29"/>
      <c r="W337" s="29"/>
      <c r="X337" s="29"/>
      <c r="Y337" s="29"/>
      <c r="Z337" s="29"/>
      <c r="AA337" s="29"/>
      <c r="AB337" s="29"/>
      <c r="AC337" s="29"/>
      <c r="AD337" s="29"/>
      <c r="AE337" s="29"/>
      <c r="AR337" s="152" t="s">
        <v>133</v>
      </c>
      <c r="AT337" s="152" t="s">
        <v>128</v>
      </c>
      <c r="AU337" s="152" t="s">
        <v>87</v>
      </c>
      <c r="AY337" s="14" t="s">
        <v>125</v>
      </c>
      <c r="BE337" s="153">
        <f t="shared" si="34"/>
        <v>0</v>
      </c>
      <c r="BF337" s="153">
        <f t="shared" si="35"/>
        <v>0</v>
      </c>
      <c r="BG337" s="153">
        <f t="shared" si="36"/>
        <v>0</v>
      </c>
      <c r="BH337" s="153">
        <f t="shared" si="37"/>
        <v>0</v>
      </c>
      <c r="BI337" s="153">
        <f t="shared" si="38"/>
        <v>0</v>
      </c>
      <c r="BJ337" s="14" t="s">
        <v>85</v>
      </c>
      <c r="BK337" s="153">
        <f t="shared" si="39"/>
        <v>0</v>
      </c>
      <c r="BL337" s="14" t="s">
        <v>133</v>
      </c>
      <c r="BM337" s="152" t="s">
        <v>1001</v>
      </c>
    </row>
    <row r="338" spans="1:65" s="2" customFormat="1" ht="90" customHeight="1">
      <c r="A338" s="29"/>
      <c r="B338" s="140"/>
      <c r="C338" s="141" t="s">
        <v>1002</v>
      </c>
      <c r="D338" s="141" t="s">
        <v>128</v>
      </c>
      <c r="E338" s="142" t="s">
        <v>1003</v>
      </c>
      <c r="F338" s="143" t="s">
        <v>1004</v>
      </c>
      <c r="G338" s="144" t="s">
        <v>131</v>
      </c>
      <c r="H338" s="145">
        <v>1</v>
      </c>
      <c r="I338" s="146"/>
      <c r="J338" s="147">
        <f t="shared" si="30"/>
        <v>0</v>
      </c>
      <c r="K338" s="143" t="s">
        <v>132</v>
      </c>
      <c r="L338" s="30"/>
      <c r="M338" s="148" t="s">
        <v>1</v>
      </c>
      <c r="N338" s="149" t="s">
        <v>42</v>
      </c>
      <c r="O338" s="55"/>
      <c r="P338" s="150">
        <f t="shared" si="31"/>
        <v>0</v>
      </c>
      <c r="Q338" s="150">
        <v>0</v>
      </c>
      <c r="R338" s="150">
        <f t="shared" si="32"/>
        <v>0</v>
      </c>
      <c r="S338" s="150">
        <v>0</v>
      </c>
      <c r="T338" s="151">
        <f t="shared" si="33"/>
        <v>0</v>
      </c>
      <c r="U338" s="29"/>
      <c r="V338" s="29"/>
      <c r="W338" s="29"/>
      <c r="X338" s="29"/>
      <c r="Y338" s="29"/>
      <c r="Z338" s="29"/>
      <c r="AA338" s="29"/>
      <c r="AB338" s="29"/>
      <c r="AC338" s="29"/>
      <c r="AD338" s="29"/>
      <c r="AE338" s="29"/>
      <c r="AR338" s="152" t="s">
        <v>133</v>
      </c>
      <c r="AT338" s="152" t="s">
        <v>128</v>
      </c>
      <c r="AU338" s="152" t="s">
        <v>87</v>
      </c>
      <c r="AY338" s="14" t="s">
        <v>125</v>
      </c>
      <c r="BE338" s="153">
        <f t="shared" si="34"/>
        <v>0</v>
      </c>
      <c r="BF338" s="153">
        <f t="shared" si="35"/>
        <v>0</v>
      </c>
      <c r="BG338" s="153">
        <f t="shared" si="36"/>
        <v>0</v>
      </c>
      <c r="BH338" s="153">
        <f t="shared" si="37"/>
        <v>0</v>
      </c>
      <c r="BI338" s="153">
        <f t="shared" si="38"/>
        <v>0</v>
      </c>
      <c r="BJ338" s="14" t="s">
        <v>85</v>
      </c>
      <c r="BK338" s="153">
        <f t="shared" si="39"/>
        <v>0</v>
      </c>
      <c r="BL338" s="14" t="s">
        <v>133</v>
      </c>
      <c r="BM338" s="152" t="s">
        <v>1005</v>
      </c>
    </row>
    <row r="339" spans="1:65" s="2" customFormat="1" ht="90" customHeight="1">
      <c r="A339" s="29"/>
      <c r="B339" s="140"/>
      <c r="C339" s="141" t="s">
        <v>1006</v>
      </c>
      <c r="D339" s="141" t="s">
        <v>128</v>
      </c>
      <c r="E339" s="142" t="s">
        <v>1007</v>
      </c>
      <c r="F339" s="143" t="s">
        <v>1008</v>
      </c>
      <c r="G339" s="144" t="s">
        <v>131</v>
      </c>
      <c r="H339" s="145">
        <v>1</v>
      </c>
      <c r="I339" s="146"/>
      <c r="J339" s="147">
        <f t="shared" si="30"/>
        <v>0</v>
      </c>
      <c r="K339" s="143" t="s">
        <v>132</v>
      </c>
      <c r="L339" s="30"/>
      <c r="M339" s="148" t="s">
        <v>1</v>
      </c>
      <c r="N339" s="149" t="s">
        <v>42</v>
      </c>
      <c r="O339" s="55"/>
      <c r="P339" s="150">
        <f t="shared" si="31"/>
        <v>0</v>
      </c>
      <c r="Q339" s="150">
        <v>0</v>
      </c>
      <c r="R339" s="150">
        <f t="shared" si="32"/>
        <v>0</v>
      </c>
      <c r="S339" s="150">
        <v>0</v>
      </c>
      <c r="T339" s="151">
        <f t="shared" si="33"/>
        <v>0</v>
      </c>
      <c r="U339" s="29"/>
      <c r="V339" s="29"/>
      <c r="W339" s="29"/>
      <c r="X339" s="29"/>
      <c r="Y339" s="29"/>
      <c r="Z339" s="29"/>
      <c r="AA339" s="29"/>
      <c r="AB339" s="29"/>
      <c r="AC339" s="29"/>
      <c r="AD339" s="29"/>
      <c r="AE339" s="29"/>
      <c r="AR339" s="152" t="s">
        <v>133</v>
      </c>
      <c r="AT339" s="152" t="s">
        <v>128</v>
      </c>
      <c r="AU339" s="152" t="s">
        <v>87</v>
      </c>
      <c r="AY339" s="14" t="s">
        <v>125</v>
      </c>
      <c r="BE339" s="153">
        <f t="shared" si="34"/>
        <v>0</v>
      </c>
      <c r="BF339" s="153">
        <f t="shared" si="35"/>
        <v>0</v>
      </c>
      <c r="BG339" s="153">
        <f t="shared" si="36"/>
        <v>0</v>
      </c>
      <c r="BH339" s="153">
        <f t="shared" si="37"/>
        <v>0</v>
      </c>
      <c r="BI339" s="153">
        <f t="shared" si="38"/>
        <v>0</v>
      </c>
      <c r="BJ339" s="14" t="s">
        <v>85</v>
      </c>
      <c r="BK339" s="153">
        <f t="shared" si="39"/>
        <v>0</v>
      </c>
      <c r="BL339" s="14" t="s">
        <v>133</v>
      </c>
      <c r="BM339" s="152" t="s">
        <v>1009</v>
      </c>
    </row>
    <row r="340" spans="1:65" s="2" customFormat="1" ht="90" customHeight="1">
      <c r="A340" s="29"/>
      <c r="B340" s="140"/>
      <c r="C340" s="141" t="s">
        <v>1010</v>
      </c>
      <c r="D340" s="141" t="s">
        <v>128</v>
      </c>
      <c r="E340" s="142" t="s">
        <v>1011</v>
      </c>
      <c r="F340" s="143" t="s">
        <v>1012</v>
      </c>
      <c r="G340" s="144" t="s">
        <v>131</v>
      </c>
      <c r="H340" s="145">
        <v>1</v>
      </c>
      <c r="I340" s="146"/>
      <c r="J340" s="147">
        <f t="shared" si="30"/>
        <v>0</v>
      </c>
      <c r="K340" s="143" t="s">
        <v>132</v>
      </c>
      <c r="L340" s="30"/>
      <c r="M340" s="148" t="s">
        <v>1</v>
      </c>
      <c r="N340" s="149" t="s">
        <v>42</v>
      </c>
      <c r="O340" s="55"/>
      <c r="P340" s="150">
        <f t="shared" si="31"/>
        <v>0</v>
      </c>
      <c r="Q340" s="150">
        <v>0</v>
      </c>
      <c r="R340" s="150">
        <f t="shared" si="32"/>
        <v>0</v>
      </c>
      <c r="S340" s="150">
        <v>0</v>
      </c>
      <c r="T340" s="151">
        <f t="shared" si="33"/>
        <v>0</v>
      </c>
      <c r="U340" s="29"/>
      <c r="V340" s="29"/>
      <c r="W340" s="29"/>
      <c r="X340" s="29"/>
      <c r="Y340" s="29"/>
      <c r="Z340" s="29"/>
      <c r="AA340" s="29"/>
      <c r="AB340" s="29"/>
      <c r="AC340" s="29"/>
      <c r="AD340" s="29"/>
      <c r="AE340" s="29"/>
      <c r="AR340" s="152" t="s">
        <v>133</v>
      </c>
      <c r="AT340" s="152" t="s">
        <v>128</v>
      </c>
      <c r="AU340" s="152" t="s">
        <v>87</v>
      </c>
      <c r="AY340" s="14" t="s">
        <v>125</v>
      </c>
      <c r="BE340" s="153">
        <f t="shared" si="34"/>
        <v>0</v>
      </c>
      <c r="BF340" s="153">
        <f t="shared" si="35"/>
        <v>0</v>
      </c>
      <c r="BG340" s="153">
        <f t="shared" si="36"/>
        <v>0</v>
      </c>
      <c r="BH340" s="153">
        <f t="shared" si="37"/>
        <v>0</v>
      </c>
      <c r="BI340" s="153">
        <f t="shared" si="38"/>
        <v>0</v>
      </c>
      <c r="BJ340" s="14" t="s">
        <v>85</v>
      </c>
      <c r="BK340" s="153">
        <f t="shared" si="39"/>
        <v>0</v>
      </c>
      <c r="BL340" s="14" t="s">
        <v>133</v>
      </c>
      <c r="BM340" s="152" t="s">
        <v>1013</v>
      </c>
    </row>
    <row r="341" spans="1:65" s="2" customFormat="1" ht="90" customHeight="1">
      <c r="A341" s="29"/>
      <c r="B341" s="140"/>
      <c r="C341" s="141" t="s">
        <v>1014</v>
      </c>
      <c r="D341" s="141" t="s">
        <v>128</v>
      </c>
      <c r="E341" s="142" t="s">
        <v>1015</v>
      </c>
      <c r="F341" s="143" t="s">
        <v>1016</v>
      </c>
      <c r="G341" s="144" t="s">
        <v>131</v>
      </c>
      <c r="H341" s="145">
        <v>1</v>
      </c>
      <c r="I341" s="146"/>
      <c r="J341" s="147">
        <f t="shared" si="30"/>
        <v>0</v>
      </c>
      <c r="K341" s="143" t="s">
        <v>132</v>
      </c>
      <c r="L341" s="30"/>
      <c r="M341" s="148" t="s">
        <v>1</v>
      </c>
      <c r="N341" s="149" t="s">
        <v>42</v>
      </c>
      <c r="O341" s="55"/>
      <c r="P341" s="150">
        <f t="shared" si="31"/>
        <v>0</v>
      </c>
      <c r="Q341" s="150">
        <v>0</v>
      </c>
      <c r="R341" s="150">
        <f t="shared" si="32"/>
        <v>0</v>
      </c>
      <c r="S341" s="150">
        <v>0</v>
      </c>
      <c r="T341" s="151">
        <f t="shared" si="33"/>
        <v>0</v>
      </c>
      <c r="U341" s="29"/>
      <c r="V341" s="29"/>
      <c r="W341" s="29"/>
      <c r="X341" s="29"/>
      <c r="Y341" s="29"/>
      <c r="Z341" s="29"/>
      <c r="AA341" s="29"/>
      <c r="AB341" s="29"/>
      <c r="AC341" s="29"/>
      <c r="AD341" s="29"/>
      <c r="AE341" s="29"/>
      <c r="AR341" s="152" t="s">
        <v>133</v>
      </c>
      <c r="AT341" s="152" t="s">
        <v>128</v>
      </c>
      <c r="AU341" s="152" t="s">
        <v>87</v>
      </c>
      <c r="AY341" s="14" t="s">
        <v>125</v>
      </c>
      <c r="BE341" s="153">
        <f t="shared" si="34"/>
        <v>0</v>
      </c>
      <c r="BF341" s="153">
        <f t="shared" si="35"/>
        <v>0</v>
      </c>
      <c r="BG341" s="153">
        <f t="shared" si="36"/>
        <v>0</v>
      </c>
      <c r="BH341" s="153">
        <f t="shared" si="37"/>
        <v>0</v>
      </c>
      <c r="BI341" s="153">
        <f t="shared" si="38"/>
        <v>0</v>
      </c>
      <c r="BJ341" s="14" t="s">
        <v>85</v>
      </c>
      <c r="BK341" s="153">
        <f t="shared" si="39"/>
        <v>0</v>
      </c>
      <c r="BL341" s="14" t="s">
        <v>133</v>
      </c>
      <c r="BM341" s="152" t="s">
        <v>1017</v>
      </c>
    </row>
    <row r="342" spans="1:65" s="2" customFormat="1" ht="90" customHeight="1">
      <c r="A342" s="29"/>
      <c r="B342" s="140"/>
      <c r="C342" s="141" t="s">
        <v>1018</v>
      </c>
      <c r="D342" s="141" t="s">
        <v>128</v>
      </c>
      <c r="E342" s="142" t="s">
        <v>1019</v>
      </c>
      <c r="F342" s="143" t="s">
        <v>1020</v>
      </c>
      <c r="G342" s="144" t="s">
        <v>131</v>
      </c>
      <c r="H342" s="145">
        <v>1</v>
      </c>
      <c r="I342" s="146"/>
      <c r="J342" s="147">
        <f t="shared" si="30"/>
        <v>0</v>
      </c>
      <c r="K342" s="143" t="s">
        <v>132</v>
      </c>
      <c r="L342" s="30"/>
      <c r="M342" s="148" t="s">
        <v>1</v>
      </c>
      <c r="N342" s="149" t="s">
        <v>42</v>
      </c>
      <c r="O342" s="55"/>
      <c r="P342" s="150">
        <f t="shared" si="31"/>
        <v>0</v>
      </c>
      <c r="Q342" s="150">
        <v>0</v>
      </c>
      <c r="R342" s="150">
        <f t="shared" si="32"/>
        <v>0</v>
      </c>
      <c r="S342" s="150">
        <v>0</v>
      </c>
      <c r="T342" s="151">
        <f t="shared" si="33"/>
        <v>0</v>
      </c>
      <c r="U342" s="29"/>
      <c r="V342" s="29"/>
      <c r="W342" s="29"/>
      <c r="X342" s="29"/>
      <c r="Y342" s="29"/>
      <c r="Z342" s="29"/>
      <c r="AA342" s="29"/>
      <c r="AB342" s="29"/>
      <c r="AC342" s="29"/>
      <c r="AD342" s="29"/>
      <c r="AE342" s="29"/>
      <c r="AR342" s="152" t="s">
        <v>133</v>
      </c>
      <c r="AT342" s="152" t="s">
        <v>128</v>
      </c>
      <c r="AU342" s="152" t="s">
        <v>87</v>
      </c>
      <c r="AY342" s="14" t="s">
        <v>125</v>
      </c>
      <c r="BE342" s="153">
        <f t="shared" si="34"/>
        <v>0</v>
      </c>
      <c r="BF342" s="153">
        <f t="shared" si="35"/>
        <v>0</v>
      </c>
      <c r="BG342" s="153">
        <f t="shared" si="36"/>
        <v>0</v>
      </c>
      <c r="BH342" s="153">
        <f t="shared" si="37"/>
        <v>0</v>
      </c>
      <c r="BI342" s="153">
        <f t="shared" si="38"/>
        <v>0</v>
      </c>
      <c r="BJ342" s="14" t="s">
        <v>85</v>
      </c>
      <c r="BK342" s="153">
        <f t="shared" si="39"/>
        <v>0</v>
      </c>
      <c r="BL342" s="14" t="s">
        <v>133</v>
      </c>
      <c r="BM342" s="152" t="s">
        <v>1021</v>
      </c>
    </row>
    <row r="343" spans="1:65" s="2" customFormat="1" ht="90" customHeight="1">
      <c r="A343" s="29"/>
      <c r="B343" s="140"/>
      <c r="C343" s="141" t="s">
        <v>1022</v>
      </c>
      <c r="D343" s="141" t="s">
        <v>128</v>
      </c>
      <c r="E343" s="142" t="s">
        <v>1023</v>
      </c>
      <c r="F343" s="143" t="s">
        <v>1024</v>
      </c>
      <c r="G343" s="144" t="s">
        <v>131</v>
      </c>
      <c r="H343" s="145">
        <v>1</v>
      </c>
      <c r="I343" s="146"/>
      <c r="J343" s="147">
        <f t="shared" si="30"/>
        <v>0</v>
      </c>
      <c r="K343" s="143" t="s">
        <v>132</v>
      </c>
      <c r="L343" s="30"/>
      <c r="M343" s="148" t="s">
        <v>1</v>
      </c>
      <c r="N343" s="149" t="s">
        <v>42</v>
      </c>
      <c r="O343" s="55"/>
      <c r="P343" s="150">
        <f t="shared" si="31"/>
        <v>0</v>
      </c>
      <c r="Q343" s="150">
        <v>0</v>
      </c>
      <c r="R343" s="150">
        <f t="shared" si="32"/>
        <v>0</v>
      </c>
      <c r="S343" s="150">
        <v>0</v>
      </c>
      <c r="T343" s="151">
        <f t="shared" si="33"/>
        <v>0</v>
      </c>
      <c r="U343" s="29"/>
      <c r="V343" s="29"/>
      <c r="W343" s="29"/>
      <c r="X343" s="29"/>
      <c r="Y343" s="29"/>
      <c r="Z343" s="29"/>
      <c r="AA343" s="29"/>
      <c r="AB343" s="29"/>
      <c r="AC343" s="29"/>
      <c r="AD343" s="29"/>
      <c r="AE343" s="29"/>
      <c r="AR343" s="152" t="s">
        <v>133</v>
      </c>
      <c r="AT343" s="152" t="s">
        <v>128</v>
      </c>
      <c r="AU343" s="152" t="s">
        <v>87</v>
      </c>
      <c r="AY343" s="14" t="s">
        <v>125</v>
      </c>
      <c r="BE343" s="153">
        <f t="shared" si="34"/>
        <v>0</v>
      </c>
      <c r="BF343" s="153">
        <f t="shared" si="35"/>
        <v>0</v>
      </c>
      <c r="BG343" s="153">
        <f t="shared" si="36"/>
        <v>0</v>
      </c>
      <c r="BH343" s="153">
        <f t="shared" si="37"/>
        <v>0</v>
      </c>
      <c r="BI343" s="153">
        <f t="shared" si="38"/>
        <v>0</v>
      </c>
      <c r="BJ343" s="14" t="s">
        <v>85</v>
      </c>
      <c r="BK343" s="153">
        <f t="shared" si="39"/>
        <v>0</v>
      </c>
      <c r="BL343" s="14" t="s">
        <v>133</v>
      </c>
      <c r="BM343" s="152" t="s">
        <v>1025</v>
      </c>
    </row>
    <row r="344" spans="1:65" s="2" customFormat="1" ht="90" customHeight="1">
      <c r="A344" s="29"/>
      <c r="B344" s="140"/>
      <c r="C344" s="141" t="s">
        <v>1026</v>
      </c>
      <c r="D344" s="141" t="s">
        <v>128</v>
      </c>
      <c r="E344" s="142" t="s">
        <v>1027</v>
      </c>
      <c r="F344" s="143" t="s">
        <v>1028</v>
      </c>
      <c r="G344" s="144" t="s">
        <v>131</v>
      </c>
      <c r="H344" s="145">
        <v>1</v>
      </c>
      <c r="I344" s="146"/>
      <c r="J344" s="147">
        <f t="shared" si="30"/>
        <v>0</v>
      </c>
      <c r="K344" s="143" t="s">
        <v>132</v>
      </c>
      <c r="L344" s="30"/>
      <c r="M344" s="148" t="s">
        <v>1</v>
      </c>
      <c r="N344" s="149" t="s">
        <v>42</v>
      </c>
      <c r="O344" s="55"/>
      <c r="P344" s="150">
        <f t="shared" si="31"/>
        <v>0</v>
      </c>
      <c r="Q344" s="150">
        <v>0</v>
      </c>
      <c r="R344" s="150">
        <f t="shared" si="32"/>
        <v>0</v>
      </c>
      <c r="S344" s="150">
        <v>0</v>
      </c>
      <c r="T344" s="151">
        <f t="shared" si="33"/>
        <v>0</v>
      </c>
      <c r="U344" s="29"/>
      <c r="V344" s="29"/>
      <c r="W344" s="29"/>
      <c r="X344" s="29"/>
      <c r="Y344" s="29"/>
      <c r="Z344" s="29"/>
      <c r="AA344" s="29"/>
      <c r="AB344" s="29"/>
      <c r="AC344" s="29"/>
      <c r="AD344" s="29"/>
      <c r="AE344" s="29"/>
      <c r="AR344" s="152" t="s">
        <v>133</v>
      </c>
      <c r="AT344" s="152" t="s">
        <v>128</v>
      </c>
      <c r="AU344" s="152" t="s">
        <v>87</v>
      </c>
      <c r="AY344" s="14" t="s">
        <v>125</v>
      </c>
      <c r="BE344" s="153">
        <f t="shared" si="34"/>
        <v>0</v>
      </c>
      <c r="BF344" s="153">
        <f t="shared" si="35"/>
        <v>0</v>
      </c>
      <c r="BG344" s="153">
        <f t="shared" si="36"/>
        <v>0</v>
      </c>
      <c r="BH344" s="153">
        <f t="shared" si="37"/>
        <v>0</v>
      </c>
      <c r="BI344" s="153">
        <f t="shared" si="38"/>
        <v>0</v>
      </c>
      <c r="BJ344" s="14" t="s">
        <v>85</v>
      </c>
      <c r="BK344" s="153">
        <f t="shared" si="39"/>
        <v>0</v>
      </c>
      <c r="BL344" s="14" t="s">
        <v>133</v>
      </c>
      <c r="BM344" s="152" t="s">
        <v>1029</v>
      </c>
    </row>
    <row r="345" spans="1:65" s="2" customFormat="1" ht="90" customHeight="1">
      <c r="A345" s="29"/>
      <c r="B345" s="140"/>
      <c r="C345" s="141" t="s">
        <v>1030</v>
      </c>
      <c r="D345" s="141" t="s">
        <v>128</v>
      </c>
      <c r="E345" s="142" t="s">
        <v>1031</v>
      </c>
      <c r="F345" s="143" t="s">
        <v>1032</v>
      </c>
      <c r="G345" s="144" t="s">
        <v>131</v>
      </c>
      <c r="H345" s="145">
        <v>1</v>
      </c>
      <c r="I345" s="146"/>
      <c r="J345" s="147">
        <f t="shared" si="30"/>
        <v>0</v>
      </c>
      <c r="K345" s="143" t="s">
        <v>132</v>
      </c>
      <c r="L345" s="30"/>
      <c r="M345" s="148" t="s">
        <v>1</v>
      </c>
      <c r="N345" s="149" t="s">
        <v>42</v>
      </c>
      <c r="O345" s="55"/>
      <c r="P345" s="150">
        <f t="shared" si="31"/>
        <v>0</v>
      </c>
      <c r="Q345" s="150">
        <v>0</v>
      </c>
      <c r="R345" s="150">
        <f t="shared" si="32"/>
        <v>0</v>
      </c>
      <c r="S345" s="150">
        <v>0</v>
      </c>
      <c r="T345" s="151">
        <f t="shared" si="33"/>
        <v>0</v>
      </c>
      <c r="U345" s="29"/>
      <c r="V345" s="29"/>
      <c r="W345" s="29"/>
      <c r="X345" s="29"/>
      <c r="Y345" s="29"/>
      <c r="Z345" s="29"/>
      <c r="AA345" s="29"/>
      <c r="AB345" s="29"/>
      <c r="AC345" s="29"/>
      <c r="AD345" s="29"/>
      <c r="AE345" s="29"/>
      <c r="AR345" s="152" t="s">
        <v>133</v>
      </c>
      <c r="AT345" s="152" t="s">
        <v>128</v>
      </c>
      <c r="AU345" s="152" t="s">
        <v>87</v>
      </c>
      <c r="AY345" s="14" t="s">
        <v>125</v>
      </c>
      <c r="BE345" s="153">
        <f t="shared" si="34"/>
        <v>0</v>
      </c>
      <c r="BF345" s="153">
        <f t="shared" si="35"/>
        <v>0</v>
      </c>
      <c r="BG345" s="153">
        <f t="shared" si="36"/>
        <v>0</v>
      </c>
      <c r="BH345" s="153">
        <f t="shared" si="37"/>
        <v>0</v>
      </c>
      <c r="BI345" s="153">
        <f t="shared" si="38"/>
        <v>0</v>
      </c>
      <c r="BJ345" s="14" t="s">
        <v>85</v>
      </c>
      <c r="BK345" s="153">
        <f t="shared" si="39"/>
        <v>0</v>
      </c>
      <c r="BL345" s="14" t="s">
        <v>133</v>
      </c>
      <c r="BM345" s="152" t="s">
        <v>1033</v>
      </c>
    </row>
    <row r="346" spans="1:65" s="2" customFormat="1" ht="90" customHeight="1">
      <c r="A346" s="29"/>
      <c r="B346" s="140"/>
      <c r="C346" s="141" t="s">
        <v>1034</v>
      </c>
      <c r="D346" s="141" t="s">
        <v>128</v>
      </c>
      <c r="E346" s="142" t="s">
        <v>1035</v>
      </c>
      <c r="F346" s="143" t="s">
        <v>1036</v>
      </c>
      <c r="G346" s="144" t="s">
        <v>131</v>
      </c>
      <c r="H346" s="145">
        <v>1</v>
      </c>
      <c r="I346" s="146"/>
      <c r="J346" s="147">
        <f t="shared" si="30"/>
        <v>0</v>
      </c>
      <c r="K346" s="143" t="s">
        <v>132</v>
      </c>
      <c r="L346" s="30"/>
      <c r="M346" s="148" t="s">
        <v>1</v>
      </c>
      <c r="N346" s="149" t="s">
        <v>42</v>
      </c>
      <c r="O346" s="55"/>
      <c r="P346" s="150">
        <f t="shared" si="31"/>
        <v>0</v>
      </c>
      <c r="Q346" s="150">
        <v>0</v>
      </c>
      <c r="R346" s="150">
        <f t="shared" si="32"/>
        <v>0</v>
      </c>
      <c r="S346" s="150">
        <v>0</v>
      </c>
      <c r="T346" s="151">
        <f t="shared" si="33"/>
        <v>0</v>
      </c>
      <c r="U346" s="29"/>
      <c r="V346" s="29"/>
      <c r="W346" s="29"/>
      <c r="X346" s="29"/>
      <c r="Y346" s="29"/>
      <c r="Z346" s="29"/>
      <c r="AA346" s="29"/>
      <c r="AB346" s="29"/>
      <c r="AC346" s="29"/>
      <c r="AD346" s="29"/>
      <c r="AE346" s="29"/>
      <c r="AR346" s="152" t="s">
        <v>133</v>
      </c>
      <c r="AT346" s="152" t="s">
        <v>128</v>
      </c>
      <c r="AU346" s="152" t="s">
        <v>87</v>
      </c>
      <c r="AY346" s="14" t="s">
        <v>125</v>
      </c>
      <c r="BE346" s="153">
        <f t="shared" si="34"/>
        <v>0</v>
      </c>
      <c r="BF346" s="153">
        <f t="shared" si="35"/>
        <v>0</v>
      </c>
      <c r="BG346" s="153">
        <f t="shared" si="36"/>
        <v>0</v>
      </c>
      <c r="BH346" s="153">
        <f t="shared" si="37"/>
        <v>0</v>
      </c>
      <c r="BI346" s="153">
        <f t="shared" si="38"/>
        <v>0</v>
      </c>
      <c r="BJ346" s="14" t="s">
        <v>85</v>
      </c>
      <c r="BK346" s="153">
        <f t="shared" si="39"/>
        <v>0</v>
      </c>
      <c r="BL346" s="14" t="s">
        <v>133</v>
      </c>
      <c r="BM346" s="152" t="s">
        <v>1037</v>
      </c>
    </row>
    <row r="347" spans="1:65" s="2" customFormat="1" ht="90" customHeight="1">
      <c r="A347" s="29"/>
      <c r="B347" s="140"/>
      <c r="C347" s="141" t="s">
        <v>1038</v>
      </c>
      <c r="D347" s="141" t="s">
        <v>128</v>
      </c>
      <c r="E347" s="142" t="s">
        <v>1039</v>
      </c>
      <c r="F347" s="143" t="s">
        <v>1040</v>
      </c>
      <c r="G347" s="144" t="s">
        <v>131</v>
      </c>
      <c r="H347" s="145">
        <v>1</v>
      </c>
      <c r="I347" s="146"/>
      <c r="J347" s="147">
        <f t="shared" si="30"/>
        <v>0</v>
      </c>
      <c r="K347" s="143" t="s">
        <v>132</v>
      </c>
      <c r="L347" s="30"/>
      <c r="M347" s="148" t="s">
        <v>1</v>
      </c>
      <c r="N347" s="149" t="s">
        <v>42</v>
      </c>
      <c r="O347" s="55"/>
      <c r="P347" s="150">
        <f t="shared" si="31"/>
        <v>0</v>
      </c>
      <c r="Q347" s="150">
        <v>0</v>
      </c>
      <c r="R347" s="150">
        <f t="shared" si="32"/>
        <v>0</v>
      </c>
      <c r="S347" s="150">
        <v>0</v>
      </c>
      <c r="T347" s="151">
        <f t="shared" si="33"/>
        <v>0</v>
      </c>
      <c r="U347" s="29"/>
      <c r="V347" s="29"/>
      <c r="W347" s="29"/>
      <c r="X347" s="29"/>
      <c r="Y347" s="29"/>
      <c r="Z347" s="29"/>
      <c r="AA347" s="29"/>
      <c r="AB347" s="29"/>
      <c r="AC347" s="29"/>
      <c r="AD347" s="29"/>
      <c r="AE347" s="29"/>
      <c r="AR347" s="152" t="s">
        <v>133</v>
      </c>
      <c r="AT347" s="152" t="s">
        <v>128</v>
      </c>
      <c r="AU347" s="152" t="s">
        <v>87</v>
      </c>
      <c r="AY347" s="14" t="s">
        <v>125</v>
      </c>
      <c r="BE347" s="153">
        <f t="shared" si="34"/>
        <v>0</v>
      </c>
      <c r="BF347" s="153">
        <f t="shared" si="35"/>
        <v>0</v>
      </c>
      <c r="BG347" s="153">
        <f t="shared" si="36"/>
        <v>0</v>
      </c>
      <c r="BH347" s="153">
        <f t="shared" si="37"/>
        <v>0</v>
      </c>
      <c r="BI347" s="153">
        <f t="shared" si="38"/>
        <v>0</v>
      </c>
      <c r="BJ347" s="14" t="s">
        <v>85</v>
      </c>
      <c r="BK347" s="153">
        <f t="shared" si="39"/>
        <v>0</v>
      </c>
      <c r="BL347" s="14" t="s">
        <v>133</v>
      </c>
      <c r="BM347" s="152" t="s">
        <v>1041</v>
      </c>
    </row>
    <row r="348" spans="1:65" s="2" customFormat="1" ht="90" customHeight="1">
      <c r="A348" s="29"/>
      <c r="B348" s="140"/>
      <c r="C348" s="141" t="s">
        <v>1042</v>
      </c>
      <c r="D348" s="141" t="s">
        <v>128</v>
      </c>
      <c r="E348" s="142" t="s">
        <v>1043</v>
      </c>
      <c r="F348" s="143" t="s">
        <v>1044</v>
      </c>
      <c r="G348" s="144" t="s">
        <v>131</v>
      </c>
      <c r="H348" s="145">
        <v>1</v>
      </c>
      <c r="I348" s="146"/>
      <c r="J348" s="147">
        <f t="shared" si="30"/>
        <v>0</v>
      </c>
      <c r="K348" s="143" t="s">
        <v>132</v>
      </c>
      <c r="L348" s="30"/>
      <c r="M348" s="148" t="s">
        <v>1</v>
      </c>
      <c r="N348" s="149" t="s">
        <v>42</v>
      </c>
      <c r="O348" s="55"/>
      <c r="P348" s="150">
        <f t="shared" si="31"/>
        <v>0</v>
      </c>
      <c r="Q348" s="150">
        <v>0</v>
      </c>
      <c r="R348" s="150">
        <f t="shared" si="32"/>
        <v>0</v>
      </c>
      <c r="S348" s="150">
        <v>0</v>
      </c>
      <c r="T348" s="151">
        <f t="shared" si="33"/>
        <v>0</v>
      </c>
      <c r="U348" s="29"/>
      <c r="V348" s="29"/>
      <c r="W348" s="29"/>
      <c r="X348" s="29"/>
      <c r="Y348" s="29"/>
      <c r="Z348" s="29"/>
      <c r="AA348" s="29"/>
      <c r="AB348" s="29"/>
      <c r="AC348" s="29"/>
      <c r="AD348" s="29"/>
      <c r="AE348" s="29"/>
      <c r="AR348" s="152" t="s">
        <v>133</v>
      </c>
      <c r="AT348" s="152" t="s">
        <v>128</v>
      </c>
      <c r="AU348" s="152" t="s">
        <v>87</v>
      </c>
      <c r="AY348" s="14" t="s">
        <v>125</v>
      </c>
      <c r="BE348" s="153">
        <f t="shared" si="34"/>
        <v>0</v>
      </c>
      <c r="BF348" s="153">
        <f t="shared" si="35"/>
        <v>0</v>
      </c>
      <c r="BG348" s="153">
        <f t="shared" si="36"/>
        <v>0</v>
      </c>
      <c r="BH348" s="153">
        <f t="shared" si="37"/>
        <v>0</v>
      </c>
      <c r="BI348" s="153">
        <f t="shared" si="38"/>
        <v>0</v>
      </c>
      <c r="BJ348" s="14" t="s">
        <v>85</v>
      </c>
      <c r="BK348" s="153">
        <f t="shared" si="39"/>
        <v>0</v>
      </c>
      <c r="BL348" s="14" t="s">
        <v>133</v>
      </c>
      <c r="BM348" s="152" t="s">
        <v>1045</v>
      </c>
    </row>
    <row r="349" spans="1:65" s="2" customFormat="1" ht="90" customHeight="1">
      <c r="A349" s="29"/>
      <c r="B349" s="140"/>
      <c r="C349" s="141" t="s">
        <v>1046</v>
      </c>
      <c r="D349" s="141" t="s">
        <v>128</v>
      </c>
      <c r="E349" s="142" t="s">
        <v>1047</v>
      </c>
      <c r="F349" s="143" t="s">
        <v>1048</v>
      </c>
      <c r="G349" s="144" t="s">
        <v>131</v>
      </c>
      <c r="H349" s="145">
        <v>1</v>
      </c>
      <c r="I349" s="146"/>
      <c r="J349" s="147">
        <f t="shared" si="30"/>
        <v>0</v>
      </c>
      <c r="K349" s="143" t="s">
        <v>132</v>
      </c>
      <c r="L349" s="30"/>
      <c r="M349" s="148" t="s">
        <v>1</v>
      </c>
      <c r="N349" s="149" t="s">
        <v>42</v>
      </c>
      <c r="O349" s="55"/>
      <c r="P349" s="150">
        <f t="shared" si="31"/>
        <v>0</v>
      </c>
      <c r="Q349" s="150">
        <v>0</v>
      </c>
      <c r="R349" s="150">
        <f t="shared" si="32"/>
        <v>0</v>
      </c>
      <c r="S349" s="150">
        <v>0</v>
      </c>
      <c r="T349" s="151">
        <f t="shared" si="33"/>
        <v>0</v>
      </c>
      <c r="U349" s="29"/>
      <c r="V349" s="29"/>
      <c r="W349" s="29"/>
      <c r="X349" s="29"/>
      <c r="Y349" s="29"/>
      <c r="Z349" s="29"/>
      <c r="AA349" s="29"/>
      <c r="AB349" s="29"/>
      <c r="AC349" s="29"/>
      <c r="AD349" s="29"/>
      <c r="AE349" s="29"/>
      <c r="AR349" s="152" t="s">
        <v>133</v>
      </c>
      <c r="AT349" s="152" t="s">
        <v>128</v>
      </c>
      <c r="AU349" s="152" t="s">
        <v>87</v>
      </c>
      <c r="AY349" s="14" t="s">
        <v>125</v>
      </c>
      <c r="BE349" s="153">
        <f t="shared" si="34"/>
        <v>0</v>
      </c>
      <c r="BF349" s="153">
        <f t="shared" si="35"/>
        <v>0</v>
      </c>
      <c r="BG349" s="153">
        <f t="shared" si="36"/>
        <v>0</v>
      </c>
      <c r="BH349" s="153">
        <f t="shared" si="37"/>
        <v>0</v>
      </c>
      <c r="BI349" s="153">
        <f t="shared" si="38"/>
        <v>0</v>
      </c>
      <c r="BJ349" s="14" t="s">
        <v>85</v>
      </c>
      <c r="BK349" s="153">
        <f t="shared" si="39"/>
        <v>0</v>
      </c>
      <c r="BL349" s="14" t="s">
        <v>133</v>
      </c>
      <c r="BM349" s="152" t="s">
        <v>1049</v>
      </c>
    </row>
    <row r="350" spans="1:65" s="2" customFormat="1" ht="90" customHeight="1">
      <c r="A350" s="29"/>
      <c r="B350" s="140"/>
      <c r="C350" s="141" t="s">
        <v>1050</v>
      </c>
      <c r="D350" s="141" t="s">
        <v>128</v>
      </c>
      <c r="E350" s="142" t="s">
        <v>1051</v>
      </c>
      <c r="F350" s="143" t="s">
        <v>1052</v>
      </c>
      <c r="G350" s="144" t="s">
        <v>131</v>
      </c>
      <c r="H350" s="145">
        <v>1</v>
      </c>
      <c r="I350" s="146"/>
      <c r="J350" s="147">
        <f t="shared" si="30"/>
        <v>0</v>
      </c>
      <c r="K350" s="143" t="s">
        <v>132</v>
      </c>
      <c r="L350" s="30"/>
      <c r="M350" s="148" t="s">
        <v>1</v>
      </c>
      <c r="N350" s="149" t="s">
        <v>42</v>
      </c>
      <c r="O350" s="55"/>
      <c r="P350" s="150">
        <f t="shared" si="31"/>
        <v>0</v>
      </c>
      <c r="Q350" s="150">
        <v>0</v>
      </c>
      <c r="R350" s="150">
        <f t="shared" si="32"/>
        <v>0</v>
      </c>
      <c r="S350" s="150">
        <v>0</v>
      </c>
      <c r="T350" s="151">
        <f t="shared" si="33"/>
        <v>0</v>
      </c>
      <c r="U350" s="29"/>
      <c r="V350" s="29"/>
      <c r="W350" s="29"/>
      <c r="X350" s="29"/>
      <c r="Y350" s="29"/>
      <c r="Z350" s="29"/>
      <c r="AA350" s="29"/>
      <c r="AB350" s="29"/>
      <c r="AC350" s="29"/>
      <c r="AD350" s="29"/>
      <c r="AE350" s="29"/>
      <c r="AR350" s="152" t="s">
        <v>133</v>
      </c>
      <c r="AT350" s="152" t="s">
        <v>128</v>
      </c>
      <c r="AU350" s="152" t="s">
        <v>87</v>
      </c>
      <c r="AY350" s="14" t="s">
        <v>125</v>
      </c>
      <c r="BE350" s="153">
        <f t="shared" si="34"/>
        <v>0</v>
      </c>
      <c r="BF350" s="153">
        <f t="shared" si="35"/>
        <v>0</v>
      </c>
      <c r="BG350" s="153">
        <f t="shared" si="36"/>
        <v>0</v>
      </c>
      <c r="BH350" s="153">
        <f t="shared" si="37"/>
        <v>0</v>
      </c>
      <c r="BI350" s="153">
        <f t="shared" si="38"/>
        <v>0</v>
      </c>
      <c r="BJ350" s="14" t="s">
        <v>85</v>
      </c>
      <c r="BK350" s="153">
        <f t="shared" si="39"/>
        <v>0</v>
      </c>
      <c r="BL350" s="14" t="s">
        <v>133</v>
      </c>
      <c r="BM350" s="152" t="s">
        <v>1053</v>
      </c>
    </row>
    <row r="351" spans="1:65" s="2" customFormat="1" ht="90" customHeight="1">
      <c r="A351" s="29"/>
      <c r="B351" s="140"/>
      <c r="C351" s="141" t="s">
        <v>1054</v>
      </c>
      <c r="D351" s="141" t="s">
        <v>128</v>
      </c>
      <c r="E351" s="142" t="s">
        <v>1055</v>
      </c>
      <c r="F351" s="143" t="s">
        <v>1056</v>
      </c>
      <c r="G351" s="144" t="s">
        <v>131</v>
      </c>
      <c r="H351" s="145">
        <v>1</v>
      </c>
      <c r="I351" s="146"/>
      <c r="J351" s="147">
        <f t="shared" si="30"/>
        <v>0</v>
      </c>
      <c r="K351" s="143" t="s">
        <v>132</v>
      </c>
      <c r="L351" s="30"/>
      <c r="M351" s="148" t="s">
        <v>1</v>
      </c>
      <c r="N351" s="149" t="s">
        <v>42</v>
      </c>
      <c r="O351" s="55"/>
      <c r="P351" s="150">
        <f t="shared" si="31"/>
        <v>0</v>
      </c>
      <c r="Q351" s="150">
        <v>0</v>
      </c>
      <c r="R351" s="150">
        <f t="shared" si="32"/>
        <v>0</v>
      </c>
      <c r="S351" s="150">
        <v>0</v>
      </c>
      <c r="T351" s="151">
        <f t="shared" si="33"/>
        <v>0</v>
      </c>
      <c r="U351" s="29"/>
      <c r="V351" s="29"/>
      <c r="W351" s="29"/>
      <c r="X351" s="29"/>
      <c r="Y351" s="29"/>
      <c r="Z351" s="29"/>
      <c r="AA351" s="29"/>
      <c r="AB351" s="29"/>
      <c r="AC351" s="29"/>
      <c r="AD351" s="29"/>
      <c r="AE351" s="29"/>
      <c r="AR351" s="152" t="s">
        <v>133</v>
      </c>
      <c r="AT351" s="152" t="s">
        <v>128</v>
      </c>
      <c r="AU351" s="152" t="s">
        <v>87</v>
      </c>
      <c r="AY351" s="14" t="s">
        <v>125</v>
      </c>
      <c r="BE351" s="153">
        <f t="shared" si="34"/>
        <v>0</v>
      </c>
      <c r="BF351" s="153">
        <f t="shared" si="35"/>
        <v>0</v>
      </c>
      <c r="BG351" s="153">
        <f t="shared" si="36"/>
        <v>0</v>
      </c>
      <c r="BH351" s="153">
        <f t="shared" si="37"/>
        <v>0</v>
      </c>
      <c r="BI351" s="153">
        <f t="shared" si="38"/>
        <v>0</v>
      </c>
      <c r="BJ351" s="14" t="s">
        <v>85</v>
      </c>
      <c r="BK351" s="153">
        <f t="shared" si="39"/>
        <v>0</v>
      </c>
      <c r="BL351" s="14" t="s">
        <v>133</v>
      </c>
      <c r="BM351" s="152" t="s">
        <v>1057</v>
      </c>
    </row>
    <row r="352" spans="1:65" s="2" customFormat="1" ht="90" customHeight="1">
      <c r="A352" s="29"/>
      <c r="B352" s="140"/>
      <c r="C352" s="141" t="s">
        <v>1058</v>
      </c>
      <c r="D352" s="141" t="s">
        <v>128</v>
      </c>
      <c r="E352" s="142" t="s">
        <v>1059</v>
      </c>
      <c r="F352" s="143" t="s">
        <v>1060</v>
      </c>
      <c r="G352" s="144" t="s">
        <v>131</v>
      </c>
      <c r="H352" s="145">
        <v>1</v>
      </c>
      <c r="I352" s="146"/>
      <c r="J352" s="147">
        <f t="shared" si="30"/>
        <v>0</v>
      </c>
      <c r="K352" s="143" t="s">
        <v>132</v>
      </c>
      <c r="L352" s="30"/>
      <c r="M352" s="148" t="s">
        <v>1</v>
      </c>
      <c r="N352" s="149" t="s">
        <v>42</v>
      </c>
      <c r="O352" s="55"/>
      <c r="P352" s="150">
        <f t="shared" si="31"/>
        <v>0</v>
      </c>
      <c r="Q352" s="150">
        <v>0</v>
      </c>
      <c r="R352" s="150">
        <f t="shared" si="32"/>
        <v>0</v>
      </c>
      <c r="S352" s="150">
        <v>0</v>
      </c>
      <c r="T352" s="151">
        <f t="shared" si="33"/>
        <v>0</v>
      </c>
      <c r="U352" s="29"/>
      <c r="V352" s="29"/>
      <c r="W352" s="29"/>
      <c r="X352" s="29"/>
      <c r="Y352" s="29"/>
      <c r="Z352" s="29"/>
      <c r="AA352" s="29"/>
      <c r="AB352" s="29"/>
      <c r="AC352" s="29"/>
      <c r="AD352" s="29"/>
      <c r="AE352" s="29"/>
      <c r="AR352" s="152" t="s">
        <v>133</v>
      </c>
      <c r="AT352" s="152" t="s">
        <v>128</v>
      </c>
      <c r="AU352" s="152" t="s">
        <v>87</v>
      </c>
      <c r="AY352" s="14" t="s">
        <v>125</v>
      </c>
      <c r="BE352" s="153">
        <f t="shared" si="34"/>
        <v>0</v>
      </c>
      <c r="BF352" s="153">
        <f t="shared" si="35"/>
        <v>0</v>
      </c>
      <c r="BG352" s="153">
        <f t="shared" si="36"/>
        <v>0</v>
      </c>
      <c r="BH352" s="153">
        <f t="shared" si="37"/>
        <v>0</v>
      </c>
      <c r="BI352" s="153">
        <f t="shared" si="38"/>
        <v>0</v>
      </c>
      <c r="BJ352" s="14" t="s">
        <v>85</v>
      </c>
      <c r="BK352" s="153">
        <f t="shared" si="39"/>
        <v>0</v>
      </c>
      <c r="BL352" s="14" t="s">
        <v>133</v>
      </c>
      <c r="BM352" s="152" t="s">
        <v>1061</v>
      </c>
    </row>
    <row r="353" spans="1:65" s="2" customFormat="1" ht="90" customHeight="1">
      <c r="A353" s="29"/>
      <c r="B353" s="140"/>
      <c r="C353" s="141" t="s">
        <v>1062</v>
      </c>
      <c r="D353" s="141" t="s">
        <v>128</v>
      </c>
      <c r="E353" s="142" t="s">
        <v>1063</v>
      </c>
      <c r="F353" s="143" t="s">
        <v>1064</v>
      </c>
      <c r="G353" s="144" t="s">
        <v>131</v>
      </c>
      <c r="H353" s="145">
        <v>1</v>
      </c>
      <c r="I353" s="146"/>
      <c r="J353" s="147">
        <f t="shared" si="30"/>
        <v>0</v>
      </c>
      <c r="K353" s="143" t="s">
        <v>132</v>
      </c>
      <c r="L353" s="30"/>
      <c r="M353" s="148" t="s">
        <v>1</v>
      </c>
      <c r="N353" s="149" t="s">
        <v>42</v>
      </c>
      <c r="O353" s="55"/>
      <c r="P353" s="150">
        <f t="shared" si="31"/>
        <v>0</v>
      </c>
      <c r="Q353" s="150">
        <v>0</v>
      </c>
      <c r="R353" s="150">
        <f t="shared" si="32"/>
        <v>0</v>
      </c>
      <c r="S353" s="150">
        <v>0</v>
      </c>
      <c r="T353" s="151">
        <f t="shared" si="33"/>
        <v>0</v>
      </c>
      <c r="U353" s="29"/>
      <c r="V353" s="29"/>
      <c r="W353" s="29"/>
      <c r="X353" s="29"/>
      <c r="Y353" s="29"/>
      <c r="Z353" s="29"/>
      <c r="AA353" s="29"/>
      <c r="AB353" s="29"/>
      <c r="AC353" s="29"/>
      <c r="AD353" s="29"/>
      <c r="AE353" s="29"/>
      <c r="AR353" s="152" t="s">
        <v>133</v>
      </c>
      <c r="AT353" s="152" t="s">
        <v>128</v>
      </c>
      <c r="AU353" s="152" t="s">
        <v>87</v>
      </c>
      <c r="AY353" s="14" t="s">
        <v>125</v>
      </c>
      <c r="BE353" s="153">
        <f t="shared" si="34"/>
        <v>0</v>
      </c>
      <c r="BF353" s="153">
        <f t="shared" si="35"/>
        <v>0</v>
      </c>
      <c r="BG353" s="153">
        <f t="shared" si="36"/>
        <v>0</v>
      </c>
      <c r="BH353" s="153">
        <f t="shared" si="37"/>
        <v>0</v>
      </c>
      <c r="BI353" s="153">
        <f t="shared" si="38"/>
        <v>0</v>
      </c>
      <c r="BJ353" s="14" t="s">
        <v>85</v>
      </c>
      <c r="BK353" s="153">
        <f t="shared" si="39"/>
        <v>0</v>
      </c>
      <c r="BL353" s="14" t="s">
        <v>133</v>
      </c>
      <c r="BM353" s="152" t="s">
        <v>1065</v>
      </c>
    </row>
    <row r="354" spans="1:65" s="2" customFormat="1" ht="90" customHeight="1">
      <c r="A354" s="29"/>
      <c r="B354" s="140"/>
      <c r="C354" s="141" t="s">
        <v>1066</v>
      </c>
      <c r="D354" s="141" t="s">
        <v>128</v>
      </c>
      <c r="E354" s="142" t="s">
        <v>1067</v>
      </c>
      <c r="F354" s="143" t="s">
        <v>1068</v>
      </c>
      <c r="G354" s="144" t="s">
        <v>131</v>
      </c>
      <c r="H354" s="145">
        <v>1</v>
      </c>
      <c r="I354" s="146"/>
      <c r="J354" s="147">
        <f t="shared" si="30"/>
        <v>0</v>
      </c>
      <c r="K354" s="143" t="s">
        <v>132</v>
      </c>
      <c r="L354" s="30"/>
      <c r="M354" s="148" t="s">
        <v>1</v>
      </c>
      <c r="N354" s="149" t="s">
        <v>42</v>
      </c>
      <c r="O354" s="55"/>
      <c r="P354" s="150">
        <f t="shared" si="31"/>
        <v>0</v>
      </c>
      <c r="Q354" s="150">
        <v>0</v>
      </c>
      <c r="R354" s="150">
        <f t="shared" si="32"/>
        <v>0</v>
      </c>
      <c r="S354" s="150">
        <v>0</v>
      </c>
      <c r="T354" s="151">
        <f t="shared" si="33"/>
        <v>0</v>
      </c>
      <c r="U354" s="29"/>
      <c r="V354" s="29"/>
      <c r="W354" s="29"/>
      <c r="X354" s="29"/>
      <c r="Y354" s="29"/>
      <c r="Z354" s="29"/>
      <c r="AA354" s="29"/>
      <c r="AB354" s="29"/>
      <c r="AC354" s="29"/>
      <c r="AD354" s="29"/>
      <c r="AE354" s="29"/>
      <c r="AR354" s="152" t="s">
        <v>133</v>
      </c>
      <c r="AT354" s="152" t="s">
        <v>128</v>
      </c>
      <c r="AU354" s="152" t="s">
        <v>87</v>
      </c>
      <c r="AY354" s="14" t="s">
        <v>125</v>
      </c>
      <c r="BE354" s="153">
        <f t="shared" si="34"/>
        <v>0</v>
      </c>
      <c r="BF354" s="153">
        <f t="shared" si="35"/>
        <v>0</v>
      </c>
      <c r="BG354" s="153">
        <f t="shared" si="36"/>
        <v>0</v>
      </c>
      <c r="BH354" s="153">
        <f t="shared" si="37"/>
        <v>0</v>
      </c>
      <c r="BI354" s="153">
        <f t="shared" si="38"/>
        <v>0</v>
      </c>
      <c r="BJ354" s="14" t="s">
        <v>85</v>
      </c>
      <c r="BK354" s="153">
        <f t="shared" si="39"/>
        <v>0</v>
      </c>
      <c r="BL354" s="14" t="s">
        <v>133</v>
      </c>
      <c r="BM354" s="152" t="s">
        <v>1069</v>
      </c>
    </row>
    <row r="355" spans="1:65" s="2" customFormat="1" ht="90" customHeight="1">
      <c r="A355" s="29"/>
      <c r="B355" s="140"/>
      <c r="C355" s="141" t="s">
        <v>1070</v>
      </c>
      <c r="D355" s="141" t="s">
        <v>128</v>
      </c>
      <c r="E355" s="142" t="s">
        <v>1071</v>
      </c>
      <c r="F355" s="143" t="s">
        <v>1072</v>
      </c>
      <c r="G355" s="144" t="s">
        <v>131</v>
      </c>
      <c r="H355" s="145">
        <v>1</v>
      </c>
      <c r="I355" s="146"/>
      <c r="J355" s="147">
        <f t="shared" si="30"/>
        <v>0</v>
      </c>
      <c r="K355" s="143" t="s">
        <v>132</v>
      </c>
      <c r="L355" s="30"/>
      <c r="M355" s="148" t="s">
        <v>1</v>
      </c>
      <c r="N355" s="149" t="s">
        <v>42</v>
      </c>
      <c r="O355" s="55"/>
      <c r="P355" s="150">
        <f t="shared" si="31"/>
        <v>0</v>
      </c>
      <c r="Q355" s="150">
        <v>0</v>
      </c>
      <c r="R355" s="150">
        <f t="shared" si="32"/>
        <v>0</v>
      </c>
      <c r="S355" s="150">
        <v>0</v>
      </c>
      <c r="T355" s="151">
        <f t="shared" si="33"/>
        <v>0</v>
      </c>
      <c r="U355" s="29"/>
      <c r="V355" s="29"/>
      <c r="W355" s="29"/>
      <c r="X355" s="29"/>
      <c r="Y355" s="29"/>
      <c r="Z355" s="29"/>
      <c r="AA355" s="29"/>
      <c r="AB355" s="29"/>
      <c r="AC355" s="29"/>
      <c r="AD355" s="29"/>
      <c r="AE355" s="29"/>
      <c r="AR355" s="152" t="s">
        <v>133</v>
      </c>
      <c r="AT355" s="152" t="s">
        <v>128</v>
      </c>
      <c r="AU355" s="152" t="s">
        <v>87</v>
      </c>
      <c r="AY355" s="14" t="s">
        <v>125</v>
      </c>
      <c r="BE355" s="153">
        <f t="shared" si="34"/>
        <v>0</v>
      </c>
      <c r="BF355" s="153">
        <f t="shared" si="35"/>
        <v>0</v>
      </c>
      <c r="BG355" s="153">
        <f t="shared" si="36"/>
        <v>0</v>
      </c>
      <c r="BH355" s="153">
        <f t="shared" si="37"/>
        <v>0</v>
      </c>
      <c r="BI355" s="153">
        <f t="shared" si="38"/>
        <v>0</v>
      </c>
      <c r="BJ355" s="14" t="s">
        <v>85</v>
      </c>
      <c r="BK355" s="153">
        <f t="shared" si="39"/>
        <v>0</v>
      </c>
      <c r="BL355" s="14" t="s">
        <v>133</v>
      </c>
      <c r="BM355" s="152" t="s">
        <v>1073</v>
      </c>
    </row>
    <row r="356" spans="1:65" s="2" customFormat="1" ht="90" customHeight="1">
      <c r="A356" s="29"/>
      <c r="B356" s="140"/>
      <c r="C356" s="141" t="s">
        <v>1074</v>
      </c>
      <c r="D356" s="141" t="s">
        <v>128</v>
      </c>
      <c r="E356" s="142" t="s">
        <v>1075</v>
      </c>
      <c r="F356" s="143" t="s">
        <v>1076</v>
      </c>
      <c r="G356" s="144" t="s">
        <v>131</v>
      </c>
      <c r="H356" s="145">
        <v>1</v>
      </c>
      <c r="I356" s="146"/>
      <c r="J356" s="147">
        <f t="shared" si="30"/>
        <v>0</v>
      </c>
      <c r="K356" s="143" t="s">
        <v>132</v>
      </c>
      <c r="L356" s="30"/>
      <c r="M356" s="148" t="s">
        <v>1</v>
      </c>
      <c r="N356" s="149" t="s">
        <v>42</v>
      </c>
      <c r="O356" s="55"/>
      <c r="P356" s="150">
        <f t="shared" si="31"/>
        <v>0</v>
      </c>
      <c r="Q356" s="150">
        <v>0</v>
      </c>
      <c r="R356" s="150">
        <f t="shared" si="32"/>
        <v>0</v>
      </c>
      <c r="S356" s="150">
        <v>0</v>
      </c>
      <c r="T356" s="151">
        <f t="shared" si="33"/>
        <v>0</v>
      </c>
      <c r="U356" s="29"/>
      <c r="V356" s="29"/>
      <c r="W356" s="29"/>
      <c r="X356" s="29"/>
      <c r="Y356" s="29"/>
      <c r="Z356" s="29"/>
      <c r="AA356" s="29"/>
      <c r="AB356" s="29"/>
      <c r="AC356" s="29"/>
      <c r="AD356" s="29"/>
      <c r="AE356" s="29"/>
      <c r="AR356" s="152" t="s">
        <v>133</v>
      </c>
      <c r="AT356" s="152" t="s">
        <v>128</v>
      </c>
      <c r="AU356" s="152" t="s">
        <v>87</v>
      </c>
      <c r="AY356" s="14" t="s">
        <v>125</v>
      </c>
      <c r="BE356" s="153">
        <f t="shared" si="34"/>
        <v>0</v>
      </c>
      <c r="BF356" s="153">
        <f t="shared" si="35"/>
        <v>0</v>
      </c>
      <c r="BG356" s="153">
        <f t="shared" si="36"/>
        <v>0</v>
      </c>
      <c r="BH356" s="153">
        <f t="shared" si="37"/>
        <v>0</v>
      </c>
      <c r="BI356" s="153">
        <f t="shared" si="38"/>
        <v>0</v>
      </c>
      <c r="BJ356" s="14" t="s">
        <v>85</v>
      </c>
      <c r="BK356" s="153">
        <f t="shared" si="39"/>
        <v>0</v>
      </c>
      <c r="BL356" s="14" t="s">
        <v>133</v>
      </c>
      <c r="BM356" s="152" t="s">
        <v>1077</v>
      </c>
    </row>
    <row r="357" spans="1:65" s="2" customFormat="1" ht="90" customHeight="1">
      <c r="A357" s="29"/>
      <c r="B357" s="140"/>
      <c r="C357" s="141" t="s">
        <v>1078</v>
      </c>
      <c r="D357" s="141" t="s">
        <v>128</v>
      </c>
      <c r="E357" s="142" t="s">
        <v>1079</v>
      </c>
      <c r="F357" s="143" t="s">
        <v>1080</v>
      </c>
      <c r="G357" s="144" t="s">
        <v>131</v>
      </c>
      <c r="H357" s="145">
        <v>1</v>
      </c>
      <c r="I357" s="146"/>
      <c r="J357" s="147">
        <f t="shared" si="30"/>
        <v>0</v>
      </c>
      <c r="K357" s="143" t="s">
        <v>132</v>
      </c>
      <c r="L357" s="30"/>
      <c r="M357" s="148" t="s">
        <v>1</v>
      </c>
      <c r="N357" s="149" t="s">
        <v>42</v>
      </c>
      <c r="O357" s="55"/>
      <c r="P357" s="150">
        <f t="shared" si="31"/>
        <v>0</v>
      </c>
      <c r="Q357" s="150">
        <v>0</v>
      </c>
      <c r="R357" s="150">
        <f t="shared" si="32"/>
        <v>0</v>
      </c>
      <c r="S357" s="150">
        <v>0</v>
      </c>
      <c r="T357" s="151">
        <f t="shared" si="33"/>
        <v>0</v>
      </c>
      <c r="U357" s="29"/>
      <c r="V357" s="29"/>
      <c r="W357" s="29"/>
      <c r="X357" s="29"/>
      <c r="Y357" s="29"/>
      <c r="Z357" s="29"/>
      <c r="AA357" s="29"/>
      <c r="AB357" s="29"/>
      <c r="AC357" s="29"/>
      <c r="AD357" s="29"/>
      <c r="AE357" s="29"/>
      <c r="AR357" s="152" t="s">
        <v>133</v>
      </c>
      <c r="AT357" s="152" t="s">
        <v>128</v>
      </c>
      <c r="AU357" s="152" t="s">
        <v>87</v>
      </c>
      <c r="AY357" s="14" t="s">
        <v>125</v>
      </c>
      <c r="BE357" s="153">
        <f t="shared" si="34"/>
        <v>0</v>
      </c>
      <c r="BF357" s="153">
        <f t="shared" si="35"/>
        <v>0</v>
      </c>
      <c r="BG357" s="153">
        <f t="shared" si="36"/>
        <v>0</v>
      </c>
      <c r="BH357" s="153">
        <f t="shared" si="37"/>
        <v>0</v>
      </c>
      <c r="BI357" s="153">
        <f t="shared" si="38"/>
        <v>0</v>
      </c>
      <c r="BJ357" s="14" t="s">
        <v>85</v>
      </c>
      <c r="BK357" s="153">
        <f t="shared" si="39"/>
        <v>0</v>
      </c>
      <c r="BL357" s="14" t="s">
        <v>133</v>
      </c>
      <c r="BM357" s="152" t="s">
        <v>1081</v>
      </c>
    </row>
    <row r="358" spans="1:65" s="2" customFormat="1" ht="90" customHeight="1">
      <c r="A358" s="29"/>
      <c r="B358" s="140"/>
      <c r="C358" s="141" t="s">
        <v>1082</v>
      </c>
      <c r="D358" s="141" t="s">
        <v>128</v>
      </c>
      <c r="E358" s="142" t="s">
        <v>1083</v>
      </c>
      <c r="F358" s="143" t="s">
        <v>1084</v>
      </c>
      <c r="G358" s="144" t="s">
        <v>131</v>
      </c>
      <c r="H358" s="145">
        <v>1</v>
      </c>
      <c r="I358" s="146"/>
      <c r="J358" s="147">
        <f t="shared" si="30"/>
        <v>0</v>
      </c>
      <c r="K358" s="143" t="s">
        <v>132</v>
      </c>
      <c r="L358" s="30"/>
      <c r="M358" s="148" t="s">
        <v>1</v>
      </c>
      <c r="N358" s="149" t="s">
        <v>42</v>
      </c>
      <c r="O358" s="55"/>
      <c r="P358" s="150">
        <f t="shared" si="31"/>
        <v>0</v>
      </c>
      <c r="Q358" s="150">
        <v>0</v>
      </c>
      <c r="R358" s="150">
        <f t="shared" si="32"/>
        <v>0</v>
      </c>
      <c r="S358" s="150">
        <v>0</v>
      </c>
      <c r="T358" s="151">
        <f t="shared" si="33"/>
        <v>0</v>
      </c>
      <c r="U358" s="29"/>
      <c r="V358" s="29"/>
      <c r="W358" s="29"/>
      <c r="X358" s="29"/>
      <c r="Y358" s="29"/>
      <c r="Z358" s="29"/>
      <c r="AA358" s="29"/>
      <c r="AB358" s="29"/>
      <c r="AC358" s="29"/>
      <c r="AD358" s="29"/>
      <c r="AE358" s="29"/>
      <c r="AR358" s="152" t="s">
        <v>133</v>
      </c>
      <c r="AT358" s="152" t="s">
        <v>128</v>
      </c>
      <c r="AU358" s="152" t="s">
        <v>87</v>
      </c>
      <c r="AY358" s="14" t="s">
        <v>125</v>
      </c>
      <c r="BE358" s="153">
        <f t="shared" si="34"/>
        <v>0</v>
      </c>
      <c r="BF358" s="153">
        <f t="shared" si="35"/>
        <v>0</v>
      </c>
      <c r="BG358" s="153">
        <f t="shared" si="36"/>
        <v>0</v>
      </c>
      <c r="BH358" s="153">
        <f t="shared" si="37"/>
        <v>0</v>
      </c>
      <c r="BI358" s="153">
        <f t="shared" si="38"/>
        <v>0</v>
      </c>
      <c r="BJ358" s="14" t="s">
        <v>85</v>
      </c>
      <c r="BK358" s="153">
        <f t="shared" si="39"/>
        <v>0</v>
      </c>
      <c r="BL358" s="14" t="s">
        <v>133</v>
      </c>
      <c r="BM358" s="152" t="s">
        <v>1085</v>
      </c>
    </row>
    <row r="359" spans="1:65" s="2" customFormat="1" ht="90" customHeight="1">
      <c r="A359" s="29"/>
      <c r="B359" s="140"/>
      <c r="C359" s="141" t="s">
        <v>1086</v>
      </c>
      <c r="D359" s="141" t="s">
        <v>128</v>
      </c>
      <c r="E359" s="142" t="s">
        <v>1087</v>
      </c>
      <c r="F359" s="143" t="s">
        <v>1088</v>
      </c>
      <c r="G359" s="144" t="s">
        <v>131</v>
      </c>
      <c r="H359" s="145">
        <v>1</v>
      </c>
      <c r="I359" s="146"/>
      <c r="J359" s="147">
        <f t="shared" si="30"/>
        <v>0</v>
      </c>
      <c r="K359" s="143" t="s">
        <v>132</v>
      </c>
      <c r="L359" s="30"/>
      <c r="M359" s="148" t="s">
        <v>1</v>
      </c>
      <c r="N359" s="149" t="s">
        <v>42</v>
      </c>
      <c r="O359" s="55"/>
      <c r="P359" s="150">
        <f t="shared" si="31"/>
        <v>0</v>
      </c>
      <c r="Q359" s="150">
        <v>0</v>
      </c>
      <c r="R359" s="150">
        <f t="shared" si="32"/>
        <v>0</v>
      </c>
      <c r="S359" s="150">
        <v>0</v>
      </c>
      <c r="T359" s="151">
        <f t="shared" si="33"/>
        <v>0</v>
      </c>
      <c r="U359" s="29"/>
      <c r="V359" s="29"/>
      <c r="W359" s="29"/>
      <c r="X359" s="29"/>
      <c r="Y359" s="29"/>
      <c r="Z359" s="29"/>
      <c r="AA359" s="29"/>
      <c r="AB359" s="29"/>
      <c r="AC359" s="29"/>
      <c r="AD359" s="29"/>
      <c r="AE359" s="29"/>
      <c r="AR359" s="152" t="s">
        <v>133</v>
      </c>
      <c r="AT359" s="152" t="s">
        <v>128</v>
      </c>
      <c r="AU359" s="152" t="s">
        <v>87</v>
      </c>
      <c r="AY359" s="14" t="s">
        <v>125</v>
      </c>
      <c r="BE359" s="153">
        <f t="shared" si="34"/>
        <v>0</v>
      </c>
      <c r="BF359" s="153">
        <f t="shared" si="35"/>
        <v>0</v>
      </c>
      <c r="BG359" s="153">
        <f t="shared" si="36"/>
        <v>0</v>
      </c>
      <c r="BH359" s="153">
        <f t="shared" si="37"/>
        <v>0</v>
      </c>
      <c r="BI359" s="153">
        <f t="shared" si="38"/>
        <v>0</v>
      </c>
      <c r="BJ359" s="14" t="s">
        <v>85</v>
      </c>
      <c r="BK359" s="153">
        <f t="shared" si="39"/>
        <v>0</v>
      </c>
      <c r="BL359" s="14" t="s">
        <v>133</v>
      </c>
      <c r="BM359" s="152" t="s">
        <v>1089</v>
      </c>
    </row>
    <row r="360" spans="1:65" s="2" customFormat="1" ht="90" customHeight="1">
      <c r="A360" s="29"/>
      <c r="B360" s="140"/>
      <c r="C360" s="141" t="s">
        <v>1090</v>
      </c>
      <c r="D360" s="141" t="s">
        <v>128</v>
      </c>
      <c r="E360" s="142" t="s">
        <v>1091</v>
      </c>
      <c r="F360" s="143" t="s">
        <v>1092</v>
      </c>
      <c r="G360" s="144" t="s">
        <v>131</v>
      </c>
      <c r="H360" s="145">
        <v>1</v>
      </c>
      <c r="I360" s="146"/>
      <c r="J360" s="147">
        <f t="shared" si="30"/>
        <v>0</v>
      </c>
      <c r="K360" s="143" t="s">
        <v>132</v>
      </c>
      <c r="L360" s="30"/>
      <c r="M360" s="148" t="s">
        <v>1</v>
      </c>
      <c r="N360" s="149" t="s">
        <v>42</v>
      </c>
      <c r="O360" s="55"/>
      <c r="P360" s="150">
        <f t="shared" si="31"/>
        <v>0</v>
      </c>
      <c r="Q360" s="150">
        <v>0</v>
      </c>
      <c r="R360" s="150">
        <f t="shared" si="32"/>
        <v>0</v>
      </c>
      <c r="S360" s="150">
        <v>0</v>
      </c>
      <c r="T360" s="151">
        <f t="shared" si="33"/>
        <v>0</v>
      </c>
      <c r="U360" s="29"/>
      <c r="V360" s="29"/>
      <c r="W360" s="29"/>
      <c r="X360" s="29"/>
      <c r="Y360" s="29"/>
      <c r="Z360" s="29"/>
      <c r="AA360" s="29"/>
      <c r="AB360" s="29"/>
      <c r="AC360" s="29"/>
      <c r="AD360" s="29"/>
      <c r="AE360" s="29"/>
      <c r="AR360" s="152" t="s">
        <v>133</v>
      </c>
      <c r="AT360" s="152" t="s">
        <v>128</v>
      </c>
      <c r="AU360" s="152" t="s">
        <v>87</v>
      </c>
      <c r="AY360" s="14" t="s">
        <v>125</v>
      </c>
      <c r="BE360" s="153">
        <f t="shared" si="34"/>
        <v>0</v>
      </c>
      <c r="BF360" s="153">
        <f t="shared" si="35"/>
        <v>0</v>
      </c>
      <c r="BG360" s="153">
        <f t="shared" si="36"/>
        <v>0</v>
      </c>
      <c r="BH360" s="153">
        <f t="shared" si="37"/>
        <v>0</v>
      </c>
      <c r="BI360" s="153">
        <f t="shared" si="38"/>
        <v>0</v>
      </c>
      <c r="BJ360" s="14" t="s">
        <v>85</v>
      </c>
      <c r="BK360" s="153">
        <f t="shared" si="39"/>
        <v>0</v>
      </c>
      <c r="BL360" s="14" t="s">
        <v>133</v>
      </c>
      <c r="BM360" s="152" t="s">
        <v>1093</v>
      </c>
    </row>
    <row r="361" spans="1:65" s="2" customFormat="1" ht="90" customHeight="1">
      <c r="A361" s="29"/>
      <c r="B361" s="140"/>
      <c r="C361" s="141" t="s">
        <v>1094</v>
      </c>
      <c r="D361" s="141" t="s">
        <v>128</v>
      </c>
      <c r="E361" s="142" t="s">
        <v>1095</v>
      </c>
      <c r="F361" s="143" t="s">
        <v>1096</v>
      </c>
      <c r="G361" s="144" t="s">
        <v>131</v>
      </c>
      <c r="H361" s="145">
        <v>1</v>
      </c>
      <c r="I361" s="146"/>
      <c r="J361" s="147">
        <f t="shared" si="30"/>
        <v>0</v>
      </c>
      <c r="K361" s="143" t="s">
        <v>132</v>
      </c>
      <c r="L361" s="30"/>
      <c r="M361" s="148" t="s">
        <v>1</v>
      </c>
      <c r="N361" s="149" t="s">
        <v>42</v>
      </c>
      <c r="O361" s="55"/>
      <c r="P361" s="150">
        <f t="shared" si="31"/>
        <v>0</v>
      </c>
      <c r="Q361" s="150">
        <v>0</v>
      </c>
      <c r="R361" s="150">
        <f t="shared" si="32"/>
        <v>0</v>
      </c>
      <c r="S361" s="150">
        <v>0</v>
      </c>
      <c r="T361" s="151">
        <f t="shared" si="33"/>
        <v>0</v>
      </c>
      <c r="U361" s="29"/>
      <c r="V361" s="29"/>
      <c r="W361" s="29"/>
      <c r="X361" s="29"/>
      <c r="Y361" s="29"/>
      <c r="Z361" s="29"/>
      <c r="AA361" s="29"/>
      <c r="AB361" s="29"/>
      <c r="AC361" s="29"/>
      <c r="AD361" s="29"/>
      <c r="AE361" s="29"/>
      <c r="AR361" s="152" t="s">
        <v>133</v>
      </c>
      <c r="AT361" s="152" t="s">
        <v>128</v>
      </c>
      <c r="AU361" s="152" t="s">
        <v>87</v>
      </c>
      <c r="AY361" s="14" t="s">
        <v>125</v>
      </c>
      <c r="BE361" s="153">
        <f t="shared" si="34"/>
        <v>0</v>
      </c>
      <c r="BF361" s="153">
        <f t="shared" si="35"/>
        <v>0</v>
      </c>
      <c r="BG361" s="153">
        <f t="shared" si="36"/>
        <v>0</v>
      </c>
      <c r="BH361" s="153">
        <f t="shared" si="37"/>
        <v>0</v>
      </c>
      <c r="BI361" s="153">
        <f t="shared" si="38"/>
        <v>0</v>
      </c>
      <c r="BJ361" s="14" t="s">
        <v>85</v>
      </c>
      <c r="BK361" s="153">
        <f t="shared" si="39"/>
        <v>0</v>
      </c>
      <c r="BL361" s="14" t="s">
        <v>133</v>
      </c>
      <c r="BM361" s="152" t="s">
        <v>1097</v>
      </c>
    </row>
    <row r="362" spans="1:65" s="2" customFormat="1" ht="90" customHeight="1">
      <c r="A362" s="29"/>
      <c r="B362" s="140"/>
      <c r="C362" s="141" t="s">
        <v>1098</v>
      </c>
      <c r="D362" s="141" t="s">
        <v>128</v>
      </c>
      <c r="E362" s="142" t="s">
        <v>1099</v>
      </c>
      <c r="F362" s="143" t="s">
        <v>1100</v>
      </c>
      <c r="G362" s="144" t="s">
        <v>131</v>
      </c>
      <c r="H362" s="145">
        <v>1</v>
      </c>
      <c r="I362" s="146"/>
      <c r="J362" s="147">
        <f t="shared" si="30"/>
        <v>0</v>
      </c>
      <c r="K362" s="143" t="s">
        <v>132</v>
      </c>
      <c r="L362" s="30"/>
      <c r="M362" s="148" t="s">
        <v>1</v>
      </c>
      <c r="N362" s="149" t="s">
        <v>42</v>
      </c>
      <c r="O362" s="55"/>
      <c r="P362" s="150">
        <f t="shared" si="31"/>
        <v>0</v>
      </c>
      <c r="Q362" s="150">
        <v>0</v>
      </c>
      <c r="R362" s="150">
        <f t="shared" si="32"/>
        <v>0</v>
      </c>
      <c r="S362" s="150">
        <v>0</v>
      </c>
      <c r="T362" s="151">
        <f t="shared" si="33"/>
        <v>0</v>
      </c>
      <c r="U362" s="29"/>
      <c r="V362" s="29"/>
      <c r="W362" s="29"/>
      <c r="X362" s="29"/>
      <c r="Y362" s="29"/>
      <c r="Z362" s="29"/>
      <c r="AA362" s="29"/>
      <c r="AB362" s="29"/>
      <c r="AC362" s="29"/>
      <c r="AD362" s="29"/>
      <c r="AE362" s="29"/>
      <c r="AR362" s="152" t="s">
        <v>133</v>
      </c>
      <c r="AT362" s="152" t="s">
        <v>128</v>
      </c>
      <c r="AU362" s="152" t="s">
        <v>87</v>
      </c>
      <c r="AY362" s="14" t="s">
        <v>125</v>
      </c>
      <c r="BE362" s="153">
        <f t="shared" si="34"/>
        <v>0</v>
      </c>
      <c r="BF362" s="153">
        <f t="shared" si="35"/>
        <v>0</v>
      </c>
      <c r="BG362" s="153">
        <f t="shared" si="36"/>
        <v>0</v>
      </c>
      <c r="BH362" s="153">
        <f t="shared" si="37"/>
        <v>0</v>
      </c>
      <c r="BI362" s="153">
        <f t="shared" si="38"/>
        <v>0</v>
      </c>
      <c r="BJ362" s="14" t="s">
        <v>85</v>
      </c>
      <c r="BK362" s="153">
        <f t="shared" si="39"/>
        <v>0</v>
      </c>
      <c r="BL362" s="14" t="s">
        <v>133</v>
      </c>
      <c r="BM362" s="152" t="s">
        <v>1101</v>
      </c>
    </row>
    <row r="363" spans="1:65" s="2" customFormat="1" ht="90" customHeight="1">
      <c r="A363" s="29"/>
      <c r="B363" s="140"/>
      <c r="C363" s="141" t="s">
        <v>1102</v>
      </c>
      <c r="D363" s="141" t="s">
        <v>128</v>
      </c>
      <c r="E363" s="142" t="s">
        <v>1103</v>
      </c>
      <c r="F363" s="143" t="s">
        <v>1104</v>
      </c>
      <c r="G363" s="144" t="s">
        <v>131</v>
      </c>
      <c r="H363" s="145">
        <v>1</v>
      </c>
      <c r="I363" s="146"/>
      <c r="J363" s="147">
        <f t="shared" si="30"/>
        <v>0</v>
      </c>
      <c r="K363" s="143" t="s">
        <v>132</v>
      </c>
      <c r="L363" s="30"/>
      <c r="M363" s="148" t="s">
        <v>1</v>
      </c>
      <c r="N363" s="149" t="s">
        <v>42</v>
      </c>
      <c r="O363" s="55"/>
      <c r="P363" s="150">
        <f t="shared" si="31"/>
        <v>0</v>
      </c>
      <c r="Q363" s="150">
        <v>0</v>
      </c>
      <c r="R363" s="150">
        <f t="shared" si="32"/>
        <v>0</v>
      </c>
      <c r="S363" s="150">
        <v>0</v>
      </c>
      <c r="T363" s="151">
        <f t="shared" si="33"/>
        <v>0</v>
      </c>
      <c r="U363" s="29"/>
      <c r="V363" s="29"/>
      <c r="W363" s="29"/>
      <c r="X363" s="29"/>
      <c r="Y363" s="29"/>
      <c r="Z363" s="29"/>
      <c r="AA363" s="29"/>
      <c r="AB363" s="29"/>
      <c r="AC363" s="29"/>
      <c r="AD363" s="29"/>
      <c r="AE363" s="29"/>
      <c r="AR363" s="152" t="s">
        <v>133</v>
      </c>
      <c r="AT363" s="152" t="s">
        <v>128</v>
      </c>
      <c r="AU363" s="152" t="s">
        <v>87</v>
      </c>
      <c r="AY363" s="14" t="s">
        <v>125</v>
      </c>
      <c r="BE363" s="153">
        <f t="shared" si="34"/>
        <v>0</v>
      </c>
      <c r="BF363" s="153">
        <f t="shared" si="35"/>
        <v>0</v>
      </c>
      <c r="BG363" s="153">
        <f t="shared" si="36"/>
        <v>0</v>
      </c>
      <c r="BH363" s="153">
        <f t="shared" si="37"/>
        <v>0</v>
      </c>
      <c r="BI363" s="153">
        <f t="shared" si="38"/>
        <v>0</v>
      </c>
      <c r="BJ363" s="14" t="s">
        <v>85</v>
      </c>
      <c r="BK363" s="153">
        <f t="shared" si="39"/>
        <v>0</v>
      </c>
      <c r="BL363" s="14" t="s">
        <v>133</v>
      </c>
      <c r="BM363" s="152" t="s">
        <v>1105</v>
      </c>
    </row>
    <row r="364" spans="1:65" s="2" customFormat="1" ht="90" customHeight="1">
      <c r="A364" s="29"/>
      <c r="B364" s="140"/>
      <c r="C364" s="141" t="s">
        <v>1106</v>
      </c>
      <c r="D364" s="141" t="s">
        <v>128</v>
      </c>
      <c r="E364" s="142" t="s">
        <v>1107</v>
      </c>
      <c r="F364" s="143" t="s">
        <v>1108</v>
      </c>
      <c r="G364" s="144" t="s">
        <v>131</v>
      </c>
      <c r="H364" s="145">
        <v>1</v>
      </c>
      <c r="I364" s="146"/>
      <c r="J364" s="147">
        <f t="shared" si="30"/>
        <v>0</v>
      </c>
      <c r="K364" s="143" t="s">
        <v>132</v>
      </c>
      <c r="L364" s="30"/>
      <c r="M364" s="148" t="s">
        <v>1</v>
      </c>
      <c r="N364" s="149" t="s">
        <v>42</v>
      </c>
      <c r="O364" s="55"/>
      <c r="P364" s="150">
        <f t="shared" si="31"/>
        <v>0</v>
      </c>
      <c r="Q364" s="150">
        <v>0</v>
      </c>
      <c r="R364" s="150">
        <f t="shared" si="32"/>
        <v>0</v>
      </c>
      <c r="S364" s="150">
        <v>0</v>
      </c>
      <c r="T364" s="151">
        <f t="shared" si="33"/>
        <v>0</v>
      </c>
      <c r="U364" s="29"/>
      <c r="V364" s="29"/>
      <c r="W364" s="29"/>
      <c r="X364" s="29"/>
      <c r="Y364" s="29"/>
      <c r="Z364" s="29"/>
      <c r="AA364" s="29"/>
      <c r="AB364" s="29"/>
      <c r="AC364" s="29"/>
      <c r="AD364" s="29"/>
      <c r="AE364" s="29"/>
      <c r="AR364" s="152" t="s">
        <v>133</v>
      </c>
      <c r="AT364" s="152" t="s">
        <v>128</v>
      </c>
      <c r="AU364" s="152" t="s">
        <v>87</v>
      </c>
      <c r="AY364" s="14" t="s">
        <v>125</v>
      </c>
      <c r="BE364" s="153">
        <f t="shared" si="34"/>
        <v>0</v>
      </c>
      <c r="BF364" s="153">
        <f t="shared" si="35"/>
        <v>0</v>
      </c>
      <c r="BG364" s="153">
        <f t="shared" si="36"/>
        <v>0</v>
      </c>
      <c r="BH364" s="153">
        <f t="shared" si="37"/>
        <v>0</v>
      </c>
      <c r="BI364" s="153">
        <f t="shared" si="38"/>
        <v>0</v>
      </c>
      <c r="BJ364" s="14" t="s">
        <v>85</v>
      </c>
      <c r="BK364" s="153">
        <f t="shared" si="39"/>
        <v>0</v>
      </c>
      <c r="BL364" s="14" t="s">
        <v>133</v>
      </c>
      <c r="BM364" s="152" t="s">
        <v>1109</v>
      </c>
    </row>
    <row r="365" spans="1:65" s="2" customFormat="1" ht="90" customHeight="1">
      <c r="A365" s="29"/>
      <c r="B365" s="140"/>
      <c r="C365" s="141" t="s">
        <v>1110</v>
      </c>
      <c r="D365" s="141" t="s">
        <v>128</v>
      </c>
      <c r="E365" s="142" t="s">
        <v>1111</v>
      </c>
      <c r="F365" s="143" t="s">
        <v>1112</v>
      </c>
      <c r="G365" s="144" t="s">
        <v>131</v>
      </c>
      <c r="H365" s="145">
        <v>1</v>
      </c>
      <c r="I365" s="146"/>
      <c r="J365" s="147">
        <f t="shared" si="30"/>
        <v>0</v>
      </c>
      <c r="K365" s="143" t="s">
        <v>132</v>
      </c>
      <c r="L365" s="30"/>
      <c r="M365" s="148" t="s">
        <v>1</v>
      </c>
      <c r="N365" s="149" t="s">
        <v>42</v>
      </c>
      <c r="O365" s="55"/>
      <c r="P365" s="150">
        <f t="shared" si="31"/>
        <v>0</v>
      </c>
      <c r="Q365" s="150">
        <v>0</v>
      </c>
      <c r="R365" s="150">
        <f t="shared" si="32"/>
        <v>0</v>
      </c>
      <c r="S365" s="150">
        <v>0</v>
      </c>
      <c r="T365" s="151">
        <f t="shared" si="33"/>
        <v>0</v>
      </c>
      <c r="U365" s="29"/>
      <c r="V365" s="29"/>
      <c r="W365" s="29"/>
      <c r="X365" s="29"/>
      <c r="Y365" s="29"/>
      <c r="Z365" s="29"/>
      <c r="AA365" s="29"/>
      <c r="AB365" s="29"/>
      <c r="AC365" s="29"/>
      <c r="AD365" s="29"/>
      <c r="AE365" s="29"/>
      <c r="AR365" s="152" t="s">
        <v>133</v>
      </c>
      <c r="AT365" s="152" t="s">
        <v>128</v>
      </c>
      <c r="AU365" s="152" t="s">
        <v>87</v>
      </c>
      <c r="AY365" s="14" t="s">
        <v>125</v>
      </c>
      <c r="BE365" s="153">
        <f t="shared" si="34"/>
        <v>0</v>
      </c>
      <c r="BF365" s="153">
        <f t="shared" si="35"/>
        <v>0</v>
      </c>
      <c r="BG365" s="153">
        <f t="shared" si="36"/>
        <v>0</v>
      </c>
      <c r="BH365" s="153">
        <f t="shared" si="37"/>
        <v>0</v>
      </c>
      <c r="BI365" s="153">
        <f t="shared" si="38"/>
        <v>0</v>
      </c>
      <c r="BJ365" s="14" t="s">
        <v>85</v>
      </c>
      <c r="BK365" s="153">
        <f t="shared" si="39"/>
        <v>0</v>
      </c>
      <c r="BL365" s="14" t="s">
        <v>133</v>
      </c>
      <c r="BM365" s="152" t="s">
        <v>1113</v>
      </c>
    </row>
    <row r="366" spans="1:65" s="2" customFormat="1" ht="90" customHeight="1">
      <c r="A366" s="29"/>
      <c r="B366" s="140"/>
      <c r="C366" s="141" t="s">
        <v>1114</v>
      </c>
      <c r="D366" s="141" t="s">
        <v>128</v>
      </c>
      <c r="E366" s="142" t="s">
        <v>1115</v>
      </c>
      <c r="F366" s="143" t="s">
        <v>1116</v>
      </c>
      <c r="G366" s="144" t="s">
        <v>131</v>
      </c>
      <c r="H366" s="145">
        <v>1</v>
      </c>
      <c r="I366" s="146"/>
      <c r="J366" s="147">
        <f t="shared" si="30"/>
        <v>0</v>
      </c>
      <c r="K366" s="143" t="s">
        <v>132</v>
      </c>
      <c r="L366" s="30"/>
      <c r="M366" s="148" t="s">
        <v>1</v>
      </c>
      <c r="N366" s="149" t="s">
        <v>42</v>
      </c>
      <c r="O366" s="55"/>
      <c r="P366" s="150">
        <f t="shared" si="31"/>
        <v>0</v>
      </c>
      <c r="Q366" s="150">
        <v>0</v>
      </c>
      <c r="R366" s="150">
        <f t="shared" si="32"/>
        <v>0</v>
      </c>
      <c r="S366" s="150">
        <v>0</v>
      </c>
      <c r="T366" s="151">
        <f t="shared" si="33"/>
        <v>0</v>
      </c>
      <c r="U366" s="29"/>
      <c r="V366" s="29"/>
      <c r="W366" s="29"/>
      <c r="X366" s="29"/>
      <c r="Y366" s="29"/>
      <c r="Z366" s="29"/>
      <c r="AA366" s="29"/>
      <c r="AB366" s="29"/>
      <c r="AC366" s="29"/>
      <c r="AD366" s="29"/>
      <c r="AE366" s="29"/>
      <c r="AR366" s="152" t="s">
        <v>133</v>
      </c>
      <c r="AT366" s="152" t="s">
        <v>128</v>
      </c>
      <c r="AU366" s="152" t="s">
        <v>87</v>
      </c>
      <c r="AY366" s="14" t="s">
        <v>125</v>
      </c>
      <c r="BE366" s="153">
        <f t="shared" si="34"/>
        <v>0</v>
      </c>
      <c r="BF366" s="153">
        <f t="shared" si="35"/>
        <v>0</v>
      </c>
      <c r="BG366" s="153">
        <f t="shared" si="36"/>
        <v>0</v>
      </c>
      <c r="BH366" s="153">
        <f t="shared" si="37"/>
        <v>0</v>
      </c>
      <c r="BI366" s="153">
        <f t="shared" si="38"/>
        <v>0</v>
      </c>
      <c r="BJ366" s="14" t="s">
        <v>85</v>
      </c>
      <c r="BK366" s="153">
        <f t="shared" si="39"/>
        <v>0</v>
      </c>
      <c r="BL366" s="14" t="s">
        <v>133</v>
      </c>
      <c r="BM366" s="152" t="s">
        <v>1117</v>
      </c>
    </row>
    <row r="367" spans="1:65" s="2" customFormat="1" ht="101.25" customHeight="1">
      <c r="A367" s="29"/>
      <c r="B367" s="140"/>
      <c r="C367" s="141" t="s">
        <v>1118</v>
      </c>
      <c r="D367" s="141" t="s">
        <v>128</v>
      </c>
      <c r="E367" s="142" t="s">
        <v>1119</v>
      </c>
      <c r="F367" s="143" t="s">
        <v>1120</v>
      </c>
      <c r="G367" s="144" t="s">
        <v>137</v>
      </c>
      <c r="H367" s="145">
        <v>1</v>
      </c>
      <c r="I367" s="146"/>
      <c r="J367" s="147">
        <f t="shared" si="30"/>
        <v>0</v>
      </c>
      <c r="K367" s="143" t="s">
        <v>132</v>
      </c>
      <c r="L367" s="30"/>
      <c r="M367" s="148" t="s">
        <v>1</v>
      </c>
      <c r="N367" s="149" t="s">
        <v>42</v>
      </c>
      <c r="O367" s="55"/>
      <c r="P367" s="150">
        <f t="shared" si="31"/>
        <v>0</v>
      </c>
      <c r="Q367" s="150">
        <v>0</v>
      </c>
      <c r="R367" s="150">
        <f t="shared" si="32"/>
        <v>0</v>
      </c>
      <c r="S367" s="150">
        <v>0</v>
      </c>
      <c r="T367" s="151">
        <f t="shared" si="33"/>
        <v>0</v>
      </c>
      <c r="U367" s="29"/>
      <c r="V367" s="29"/>
      <c r="W367" s="29"/>
      <c r="X367" s="29"/>
      <c r="Y367" s="29"/>
      <c r="Z367" s="29"/>
      <c r="AA367" s="29"/>
      <c r="AB367" s="29"/>
      <c r="AC367" s="29"/>
      <c r="AD367" s="29"/>
      <c r="AE367" s="29"/>
      <c r="AR367" s="152" t="s">
        <v>133</v>
      </c>
      <c r="AT367" s="152" t="s">
        <v>128</v>
      </c>
      <c r="AU367" s="152" t="s">
        <v>87</v>
      </c>
      <c r="AY367" s="14" t="s">
        <v>125</v>
      </c>
      <c r="BE367" s="153">
        <f t="shared" si="34"/>
        <v>0</v>
      </c>
      <c r="BF367" s="153">
        <f t="shared" si="35"/>
        <v>0</v>
      </c>
      <c r="BG367" s="153">
        <f t="shared" si="36"/>
        <v>0</v>
      </c>
      <c r="BH367" s="153">
        <f t="shared" si="37"/>
        <v>0</v>
      </c>
      <c r="BI367" s="153">
        <f t="shared" si="38"/>
        <v>0</v>
      </c>
      <c r="BJ367" s="14" t="s">
        <v>85</v>
      </c>
      <c r="BK367" s="153">
        <f t="shared" si="39"/>
        <v>0</v>
      </c>
      <c r="BL367" s="14" t="s">
        <v>133</v>
      </c>
      <c r="BM367" s="152" t="s">
        <v>1121</v>
      </c>
    </row>
    <row r="368" spans="1:65" s="2" customFormat="1" ht="101.25" customHeight="1">
      <c r="A368" s="29"/>
      <c r="B368" s="140"/>
      <c r="C368" s="141" t="s">
        <v>1122</v>
      </c>
      <c r="D368" s="141" t="s">
        <v>128</v>
      </c>
      <c r="E368" s="142" t="s">
        <v>1123</v>
      </c>
      <c r="F368" s="143" t="s">
        <v>1124</v>
      </c>
      <c r="G368" s="144" t="s">
        <v>137</v>
      </c>
      <c r="H368" s="145">
        <v>1</v>
      </c>
      <c r="I368" s="146"/>
      <c r="J368" s="147">
        <f t="shared" si="30"/>
        <v>0</v>
      </c>
      <c r="K368" s="143" t="s">
        <v>132</v>
      </c>
      <c r="L368" s="30"/>
      <c r="M368" s="148" t="s">
        <v>1</v>
      </c>
      <c r="N368" s="149" t="s">
        <v>42</v>
      </c>
      <c r="O368" s="55"/>
      <c r="P368" s="150">
        <f t="shared" si="31"/>
        <v>0</v>
      </c>
      <c r="Q368" s="150">
        <v>0</v>
      </c>
      <c r="R368" s="150">
        <f t="shared" si="32"/>
        <v>0</v>
      </c>
      <c r="S368" s="150">
        <v>0</v>
      </c>
      <c r="T368" s="151">
        <f t="shared" si="33"/>
        <v>0</v>
      </c>
      <c r="U368" s="29"/>
      <c r="V368" s="29"/>
      <c r="W368" s="29"/>
      <c r="X368" s="29"/>
      <c r="Y368" s="29"/>
      <c r="Z368" s="29"/>
      <c r="AA368" s="29"/>
      <c r="AB368" s="29"/>
      <c r="AC368" s="29"/>
      <c r="AD368" s="29"/>
      <c r="AE368" s="29"/>
      <c r="AR368" s="152" t="s">
        <v>133</v>
      </c>
      <c r="AT368" s="152" t="s">
        <v>128</v>
      </c>
      <c r="AU368" s="152" t="s">
        <v>87</v>
      </c>
      <c r="AY368" s="14" t="s">
        <v>125</v>
      </c>
      <c r="BE368" s="153">
        <f t="shared" si="34"/>
        <v>0</v>
      </c>
      <c r="BF368" s="153">
        <f t="shared" si="35"/>
        <v>0</v>
      </c>
      <c r="BG368" s="153">
        <f t="shared" si="36"/>
        <v>0</v>
      </c>
      <c r="BH368" s="153">
        <f t="shared" si="37"/>
        <v>0</v>
      </c>
      <c r="BI368" s="153">
        <f t="shared" si="38"/>
        <v>0</v>
      </c>
      <c r="BJ368" s="14" t="s">
        <v>85</v>
      </c>
      <c r="BK368" s="153">
        <f t="shared" si="39"/>
        <v>0</v>
      </c>
      <c r="BL368" s="14" t="s">
        <v>133</v>
      </c>
      <c r="BM368" s="152" t="s">
        <v>1125</v>
      </c>
    </row>
    <row r="369" spans="1:65" s="2" customFormat="1" ht="101.25" customHeight="1">
      <c r="A369" s="29"/>
      <c r="B369" s="140"/>
      <c r="C369" s="141" t="s">
        <v>1126</v>
      </c>
      <c r="D369" s="141" t="s">
        <v>128</v>
      </c>
      <c r="E369" s="142" t="s">
        <v>1127</v>
      </c>
      <c r="F369" s="143" t="s">
        <v>1128</v>
      </c>
      <c r="G369" s="144" t="s">
        <v>137</v>
      </c>
      <c r="H369" s="145">
        <v>1</v>
      </c>
      <c r="I369" s="146"/>
      <c r="J369" s="147">
        <f t="shared" si="30"/>
        <v>0</v>
      </c>
      <c r="K369" s="143" t="s">
        <v>132</v>
      </c>
      <c r="L369" s="30"/>
      <c r="M369" s="148" t="s">
        <v>1</v>
      </c>
      <c r="N369" s="149" t="s">
        <v>42</v>
      </c>
      <c r="O369" s="55"/>
      <c r="P369" s="150">
        <f t="shared" si="31"/>
        <v>0</v>
      </c>
      <c r="Q369" s="150">
        <v>0</v>
      </c>
      <c r="R369" s="150">
        <f t="shared" si="32"/>
        <v>0</v>
      </c>
      <c r="S369" s="150">
        <v>0</v>
      </c>
      <c r="T369" s="151">
        <f t="shared" si="33"/>
        <v>0</v>
      </c>
      <c r="U369" s="29"/>
      <c r="V369" s="29"/>
      <c r="W369" s="29"/>
      <c r="X369" s="29"/>
      <c r="Y369" s="29"/>
      <c r="Z369" s="29"/>
      <c r="AA369" s="29"/>
      <c r="AB369" s="29"/>
      <c r="AC369" s="29"/>
      <c r="AD369" s="29"/>
      <c r="AE369" s="29"/>
      <c r="AR369" s="152" t="s">
        <v>133</v>
      </c>
      <c r="AT369" s="152" t="s">
        <v>128</v>
      </c>
      <c r="AU369" s="152" t="s">
        <v>87</v>
      </c>
      <c r="AY369" s="14" t="s">
        <v>125</v>
      </c>
      <c r="BE369" s="153">
        <f t="shared" si="34"/>
        <v>0</v>
      </c>
      <c r="BF369" s="153">
        <f t="shared" si="35"/>
        <v>0</v>
      </c>
      <c r="BG369" s="153">
        <f t="shared" si="36"/>
        <v>0</v>
      </c>
      <c r="BH369" s="153">
        <f t="shared" si="37"/>
        <v>0</v>
      </c>
      <c r="BI369" s="153">
        <f t="shared" si="38"/>
        <v>0</v>
      </c>
      <c r="BJ369" s="14" t="s">
        <v>85</v>
      </c>
      <c r="BK369" s="153">
        <f t="shared" si="39"/>
        <v>0</v>
      </c>
      <c r="BL369" s="14" t="s">
        <v>133</v>
      </c>
      <c r="BM369" s="152" t="s">
        <v>1129</v>
      </c>
    </row>
    <row r="370" spans="1:65" s="2" customFormat="1" ht="101.25" customHeight="1">
      <c r="A370" s="29"/>
      <c r="B370" s="140"/>
      <c r="C370" s="141" t="s">
        <v>1130</v>
      </c>
      <c r="D370" s="141" t="s">
        <v>128</v>
      </c>
      <c r="E370" s="142" t="s">
        <v>1131</v>
      </c>
      <c r="F370" s="143" t="s">
        <v>1132</v>
      </c>
      <c r="G370" s="144" t="s">
        <v>137</v>
      </c>
      <c r="H370" s="145">
        <v>1</v>
      </c>
      <c r="I370" s="146"/>
      <c r="J370" s="147">
        <f t="shared" si="30"/>
        <v>0</v>
      </c>
      <c r="K370" s="143" t="s">
        <v>132</v>
      </c>
      <c r="L370" s="30"/>
      <c r="M370" s="148" t="s">
        <v>1</v>
      </c>
      <c r="N370" s="149" t="s">
        <v>42</v>
      </c>
      <c r="O370" s="55"/>
      <c r="P370" s="150">
        <f t="shared" si="31"/>
        <v>0</v>
      </c>
      <c r="Q370" s="150">
        <v>0</v>
      </c>
      <c r="R370" s="150">
        <f t="shared" si="32"/>
        <v>0</v>
      </c>
      <c r="S370" s="150">
        <v>0</v>
      </c>
      <c r="T370" s="151">
        <f t="shared" si="33"/>
        <v>0</v>
      </c>
      <c r="U370" s="29"/>
      <c r="V370" s="29"/>
      <c r="W370" s="29"/>
      <c r="X370" s="29"/>
      <c r="Y370" s="29"/>
      <c r="Z370" s="29"/>
      <c r="AA370" s="29"/>
      <c r="AB370" s="29"/>
      <c r="AC370" s="29"/>
      <c r="AD370" s="29"/>
      <c r="AE370" s="29"/>
      <c r="AR370" s="152" t="s">
        <v>133</v>
      </c>
      <c r="AT370" s="152" t="s">
        <v>128</v>
      </c>
      <c r="AU370" s="152" t="s">
        <v>87</v>
      </c>
      <c r="AY370" s="14" t="s">
        <v>125</v>
      </c>
      <c r="BE370" s="153">
        <f t="shared" si="34"/>
        <v>0</v>
      </c>
      <c r="BF370" s="153">
        <f t="shared" si="35"/>
        <v>0</v>
      </c>
      <c r="BG370" s="153">
        <f t="shared" si="36"/>
        <v>0</v>
      </c>
      <c r="BH370" s="153">
        <f t="shared" si="37"/>
        <v>0</v>
      </c>
      <c r="BI370" s="153">
        <f t="shared" si="38"/>
        <v>0</v>
      </c>
      <c r="BJ370" s="14" t="s">
        <v>85</v>
      </c>
      <c r="BK370" s="153">
        <f t="shared" si="39"/>
        <v>0</v>
      </c>
      <c r="BL370" s="14" t="s">
        <v>133</v>
      </c>
      <c r="BM370" s="152" t="s">
        <v>1133</v>
      </c>
    </row>
    <row r="371" spans="1:65" s="2" customFormat="1" ht="101.25" customHeight="1">
      <c r="A371" s="29"/>
      <c r="B371" s="140"/>
      <c r="C371" s="141" t="s">
        <v>1134</v>
      </c>
      <c r="D371" s="141" t="s">
        <v>128</v>
      </c>
      <c r="E371" s="142" t="s">
        <v>1135</v>
      </c>
      <c r="F371" s="143" t="s">
        <v>1136</v>
      </c>
      <c r="G371" s="144" t="s">
        <v>137</v>
      </c>
      <c r="H371" s="145">
        <v>1</v>
      </c>
      <c r="I371" s="146"/>
      <c r="J371" s="147">
        <f t="shared" si="30"/>
        <v>0</v>
      </c>
      <c r="K371" s="143" t="s">
        <v>132</v>
      </c>
      <c r="L371" s="30"/>
      <c r="M371" s="148" t="s">
        <v>1</v>
      </c>
      <c r="N371" s="149" t="s">
        <v>42</v>
      </c>
      <c r="O371" s="55"/>
      <c r="P371" s="150">
        <f t="shared" si="31"/>
        <v>0</v>
      </c>
      <c r="Q371" s="150">
        <v>0</v>
      </c>
      <c r="R371" s="150">
        <f t="shared" si="32"/>
        <v>0</v>
      </c>
      <c r="S371" s="150">
        <v>0</v>
      </c>
      <c r="T371" s="151">
        <f t="shared" si="33"/>
        <v>0</v>
      </c>
      <c r="U371" s="29"/>
      <c r="V371" s="29"/>
      <c r="W371" s="29"/>
      <c r="X371" s="29"/>
      <c r="Y371" s="29"/>
      <c r="Z371" s="29"/>
      <c r="AA371" s="29"/>
      <c r="AB371" s="29"/>
      <c r="AC371" s="29"/>
      <c r="AD371" s="29"/>
      <c r="AE371" s="29"/>
      <c r="AR371" s="152" t="s">
        <v>133</v>
      </c>
      <c r="AT371" s="152" t="s">
        <v>128</v>
      </c>
      <c r="AU371" s="152" t="s">
        <v>87</v>
      </c>
      <c r="AY371" s="14" t="s">
        <v>125</v>
      </c>
      <c r="BE371" s="153">
        <f t="shared" si="34"/>
        <v>0</v>
      </c>
      <c r="BF371" s="153">
        <f t="shared" si="35"/>
        <v>0</v>
      </c>
      <c r="BG371" s="153">
        <f t="shared" si="36"/>
        <v>0</v>
      </c>
      <c r="BH371" s="153">
        <f t="shared" si="37"/>
        <v>0</v>
      </c>
      <c r="BI371" s="153">
        <f t="shared" si="38"/>
        <v>0</v>
      </c>
      <c r="BJ371" s="14" t="s">
        <v>85</v>
      </c>
      <c r="BK371" s="153">
        <f t="shared" si="39"/>
        <v>0</v>
      </c>
      <c r="BL371" s="14" t="s">
        <v>133</v>
      </c>
      <c r="BM371" s="152" t="s">
        <v>1137</v>
      </c>
    </row>
    <row r="372" spans="1:65" s="2" customFormat="1" ht="101.25" customHeight="1">
      <c r="A372" s="29"/>
      <c r="B372" s="140"/>
      <c r="C372" s="141" t="s">
        <v>1138</v>
      </c>
      <c r="D372" s="141" t="s">
        <v>128</v>
      </c>
      <c r="E372" s="142" t="s">
        <v>1139</v>
      </c>
      <c r="F372" s="143" t="s">
        <v>1140</v>
      </c>
      <c r="G372" s="144" t="s">
        <v>137</v>
      </c>
      <c r="H372" s="145">
        <v>1</v>
      </c>
      <c r="I372" s="146"/>
      <c r="J372" s="147">
        <f t="shared" si="30"/>
        <v>0</v>
      </c>
      <c r="K372" s="143" t="s">
        <v>132</v>
      </c>
      <c r="L372" s="30"/>
      <c r="M372" s="148" t="s">
        <v>1</v>
      </c>
      <c r="N372" s="149" t="s">
        <v>42</v>
      </c>
      <c r="O372" s="55"/>
      <c r="P372" s="150">
        <f t="shared" si="31"/>
        <v>0</v>
      </c>
      <c r="Q372" s="150">
        <v>0</v>
      </c>
      <c r="R372" s="150">
        <f t="shared" si="32"/>
        <v>0</v>
      </c>
      <c r="S372" s="150">
        <v>0</v>
      </c>
      <c r="T372" s="151">
        <f t="shared" si="33"/>
        <v>0</v>
      </c>
      <c r="U372" s="29"/>
      <c r="V372" s="29"/>
      <c r="W372" s="29"/>
      <c r="X372" s="29"/>
      <c r="Y372" s="29"/>
      <c r="Z372" s="29"/>
      <c r="AA372" s="29"/>
      <c r="AB372" s="29"/>
      <c r="AC372" s="29"/>
      <c r="AD372" s="29"/>
      <c r="AE372" s="29"/>
      <c r="AR372" s="152" t="s">
        <v>133</v>
      </c>
      <c r="AT372" s="152" t="s">
        <v>128</v>
      </c>
      <c r="AU372" s="152" t="s">
        <v>87</v>
      </c>
      <c r="AY372" s="14" t="s">
        <v>125</v>
      </c>
      <c r="BE372" s="153">
        <f t="shared" si="34"/>
        <v>0</v>
      </c>
      <c r="BF372" s="153">
        <f t="shared" si="35"/>
        <v>0</v>
      </c>
      <c r="BG372" s="153">
        <f t="shared" si="36"/>
        <v>0</v>
      </c>
      <c r="BH372" s="153">
        <f t="shared" si="37"/>
        <v>0</v>
      </c>
      <c r="BI372" s="153">
        <f t="shared" si="38"/>
        <v>0</v>
      </c>
      <c r="BJ372" s="14" t="s">
        <v>85</v>
      </c>
      <c r="BK372" s="153">
        <f t="shared" si="39"/>
        <v>0</v>
      </c>
      <c r="BL372" s="14" t="s">
        <v>133</v>
      </c>
      <c r="BM372" s="152" t="s">
        <v>1141</v>
      </c>
    </row>
    <row r="373" spans="1:65" s="2" customFormat="1" ht="101.25" customHeight="1">
      <c r="A373" s="29"/>
      <c r="B373" s="140"/>
      <c r="C373" s="141" t="s">
        <v>1142</v>
      </c>
      <c r="D373" s="141" t="s">
        <v>128</v>
      </c>
      <c r="E373" s="142" t="s">
        <v>1143</v>
      </c>
      <c r="F373" s="143" t="s">
        <v>1144</v>
      </c>
      <c r="G373" s="144" t="s">
        <v>137</v>
      </c>
      <c r="H373" s="145">
        <v>1</v>
      </c>
      <c r="I373" s="146"/>
      <c r="J373" s="147">
        <f t="shared" si="30"/>
        <v>0</v>
      </c>
      <c r="K373" s="143" t="s">
        <v>132</v>
      </c>
      <c r="L373" s="30"/>
      <c r="M373" s="148" t="s">
        <v>1</v>
      </c>
      <c r="N373" s="149" t="s">
        <v>42</v>
      </c>
      <c r="O373" s="55"/>
      <c r="P373" s="150">
        <f t="shared" si="31"/>
        <v>0</v>
      </c>
      <c r="Q373" s="150">
        <v>0</v>
      </c>
      <c r="R373" s="150">
        <f t="shared" si="32"/>
        <v>0</v>
      </c>
      <c r="S373" s="150">
        <v>0</v>
      </c>
      <c r="T373" s="151">
        <f t="shared" si="33"/>
        <v>0</v>
      </c>
      <c r="U373" s="29"/>
      <c r="V373" s="29"/>
      <c r="W373" s="29"/>
      <c r="X373" s="29"/>
      <c r="Y373" s="29"/>
      <c r="Z373" s="29"/>
      <c r="AA373" s="29"/>
      <c r="AB373" s="29"/>
      <c r="AC373" s="29"/>
      <c r="AD373" s="29"/>
      <c r="AE373" s="29"/>
      <c r="AR373" s="152" t="s">
        <v>133</v>
      </c>
      <c r="AT373" s="152" t="s">
        <v>128</v>
      </c>
      <c r="AU373" s="152" t="s">
        <v>87</v>
      </c>
      <c r="AY373" s="14" t="s">
        <v>125</v>
      </c>
      <c r="BE373" s="153">
        <f t="shared" si="34"/>
        <v>0</v>
      </c>
      <c r="BF373" s="153">
        <f t="shared" si="35"/>
        <v>0</v>
      </c>
      <c r="BG373" s="153">
        <f t="shared" si="36"/>
        <v>0</v>
      </c>
      <c r="BH373" s="153">
        <f t="shared" si="37"/>
        <v>0</v>
      </c>
      <c r="BI373" s="153">
        <f t="shared" si="38"/>
        <v>0</v>
      </c>
      <c r="BJ373" s="14" t="s">
        <v>85</v>
      </c>
      <c r="BK373" s="153">
        <f t="shared" si="39"/>
        <v>0</v>
      </c>
      <c r="BL373" s="14" t="s">
        <v>133</v>
      </c>
      <c r="BM373" s="152" t="s">
        <v>1145</v>
      </c>
    </row>
    <row r="374" spans="1:65" s="2" customFormat="1" ht="101.25" customHeight="1">
      <c r="A374" s="29"/>
      <c r="B374" s="140"/>
      <c r="C374" s="141" t="s">
        <v>1146</v>
      </c>
      <c r="D374" s="141" t="s">
        <v>128</v>
      </c>
      <c r="E374" s="142" t="s">
        <v>1147</v>
      </c>
      <c r="F374" s="143" t="s">
        <v>1148</v>
      </c>
      <c r="G374" s="144" t="s">
        <v>137</v>
      </c>
      <c r="H374" s="145">
        <v>1</v>
      </c>
      <c r="I374" s="146"/>
      <c r="J374" s="147">
        <f t="shared" si="30"/>
        <v>0</v>
      </c>
      <c r="K374" s="143" t="s">
        <v>132</v>
      </c>
      <c r="L374" s="30"/>
      <c r="M374" s="148" t="s">
        <v>1</v>
      </c>
      <c r="N374" s="149" t="s">
        <v>42</v>
      </c>
      <c r="O374" s="55"/>
      <c r="P374" s="150">
        <f t="shared" si="31"/>
        <v>0</v>
      </c>
      <c r="Q374" s="150">
        <v>0</v>
      </c>
      <c r="R374" s="150">
        <f t="shared" si="32"/>
        <v>0</v>
      </c>
      <c r="S374" s="150">
        <v>0</v>
      </c>
      <c r="T374" s="151">
        <f t="shared" si="33"/>
        <v>0</v>
      </c>
      <c r="U374" s="29"/>
      <c r="V374" s="29"/>
      <c r="W374" s="29"/>
      <c r="X374" s="29"/>
      <c r="Y374" s="29"/>
      <c r="Z374" s="29"/>
      <c r="AA374" s="29"/>
      <c r="AB374" s="29"/>
      <c r="AC374" s="29"/>
      <c r="AD374" s="29"/>
      <c r="AE374" s="29"/>
      <c r="AR374" s="152" t="s">
        <v>133</v>
      </c>
      <c r="AT374" s="152" t="s">
        <v>128</v>
      </c>
      <c r="AU374" s="152" t="s">
        <v>87</v>
      </c>
      <c r="AY374" s="14" t="s">
        <v>125</v>
      </c>
      <c r="BE374" s="153">
        <f t="shared" si="34"/>
        <v>0</v>
      </c>
      <c r="BF374" s="153">
        <f t="shared" si="35"/>
        <v>0</v>
      </c>
      <c r="BG374" s="153">
        <f t="shared" si="36"/>
        <v>0</v>
      </c>
      <c r="BH374" s="153">
        <f t="shared" si="37"/>
        <v>0</v>
      </c>
      <c r="BI374" s="153">
        <f t="shared" si="38"/>
        <v>0</v>
      </c>
      <c r="BJ374" s="14" t="s">
        <v>85</v>
      </c>
      <c r="BK374" s="153">
        <f t="shared" si="39"/>
        <v>0</v>
      </c>
      <c r="BL374" s="14" t="s">
        <v>133</v>
      </c>
      <c r="BM374" s="152" t="s">
        <v>1149</v>
      </c>
    </row>
    <row r="375" spans="1:65" s="2" customFormat="1" ht="114.95" customHeight="1">
      <c r="A375" s="29"/>
      <c r="B375" s="140"/>
      <c r="C375" s="141" t="s">
        <v>1150</v>
      </c>
      <c r="D375" s="141" t="s">
        <v>128</v>
      </c>
      <c r="E375" s="142" t="s">
        <v>1151</v>
      </c>
      <c r="F375" s="143" t="s">
        <v>1152</v>
      </c>
      <c r="G375" s="144" t="s">
        <v>137</v>
      </c>
      <c r="H375" s="145">
        <v>1</v>
      </c>
      <c r="I375" s="146"/>
      <c r="J375" s="147">
        <f t="shared" si="30"/>
        <v>0</v>
      </c>
      <c r="K375" s="143" t="s">
        <v>132</v>
      </c>
      <c r="L375" s="30"/>
      <c r="M375" s="148" t="s">
        <v>1</v>
      </c>
      <c r="N375" s="149" t="s">
        <v>42</v>
      </c>
      <c r="O375" s="55"/>
      <c r="P375" s="150">
        <f t="shared" si="31"/>
        <v>0</v>
      </c>
      <c r="Q375" s="150">
        <v>0</v>
      </c>
      <c r="R375" s="150">
        <f t="shared" si="32"/>
        <v>0</v>
      </c>
      <c r="S375" s="150">
        <v>0</v>
      </c>
      <c r="T375" s="151">
        <f t="shared" si="33"/>
        <v>0</v>
      </c>
      <c r="U375" s="29"/>
      <c r="V375" s="29"/>
      <c r="W375" s="29"/>
      <c r="X375" s="29"/>
      <c r="Y375" s="29"/>
      <c r="Z375" s="29"/>
      <c r="AA375" s="29"/>
      <c r="AB375" s="29"/>
      <c r="AC375" s="29"/>
      <c r="AD375" s="29"/>
      <c r="AE375" s="29"/>
      <c r="AR375" s="152" t="s">
        <v>133</v>
      </c>
      <c r="AT375" s="152" t="s">
        <v>128</v>
      </c>
      <c r="AU375" s="152" t="s">
        <v>87</v>
      </c>
      <c r="AY375" s="14" t="s">
        <v>125</v>
      </c>
      <c r="BE375" s="153">
        <f t="shared" si="34"/>
        <v>0</v>
      </c>
      <c r="BF375" s="153">
        <f t="shared" si="35"/>
        <v>0</v>
      </c>
      <c r="BG375" s="153">
        <f t="shared" si="36"/>
        <v>0</v>
      </c>
      <c r="BH375" s="153">
        <f t="shared" si="37"/>
        <v>0</v>
      </c>
      <c r="BI375" s="153">
        <f t="shared" si="38"/>
        <v>0</v>
      </c>
      <c r="BJ375" s="14" t="s">
        <v>85</v>
      </c>
      <c r="BK375" s="153">
        <f t="shared" si="39"/>
        <v>0</v>
      </c>
      <c r="BL375" s="14" t="s">
        <v>133</v>
      </c>
      <c r="BM375" s="152" t="s">
        <v>1153</v>
      </c>
    </row>
    <row r="376" spans="1:65" s="2" customFormat="1" ht="114.95" customHeight="1">
      <c r="A376" s="29"/>
      <c r="B376" s="140"/>
      <c r="C376" s="141" t="s">
        <v>1154</v>
      </c>
      <c r="D376" s="141" t="s">
        <v>128</v>
      </c>
      <c r="E376" s="142" t="s">
        <v>1155</v>
      </c>
      <c r="F376" s="143" t="s">
        <v>1156</v>
      </c>
      <c r="G376" s="144" t="s">
        <v>137</v>
      </c>
      <c r="H376" s="145">
        <v>1</v>
      </c>
      <c r="I376" s="146"/>
      <c r="J376" s="147">
        <f t="shared" si="30"/>
        <v>0</v>
      </c>
      <c r="K376" s="143" t="s">
        <v>132</v>
      </c>
      <c r="L376" s="30"/>
      <c r="M376" s="148" t="s">
        <v>1</v>
      </c>
      <c r="N376" s="149" t="s">
        <v>42</v>
      </c>
      <c r="O376" s="55"/>
      <c r="P376" s="150">
        <f t="shared" si="31"/>
        <v>0</v>
      </c>
      <c r="Q376" s="150">
        <v>0</v>
      </c>
      <c r="R376" s="150">
        <f t="shared" si="32"/>
        <v>0</v>
      </c>
      <c r="S376" s="150">
        <v>0</v>
      </c>
      <c r="T376" s="151">
        <f t="shared" si="33"/>
        <v>0</v>
      </c>
      <c r="U376" s="29"/>
      <c r="V376" s="29"/>
      <c r="W376" s="29"/>
      <c r="X376" s="29"/>
      <c r="Y376" s="29"/>
      <c r="Z376" s="29"/>
      <c r="AA376" s="29"/>
      <c r="AB376" s="29"/>
      <c r="AC376" s="29"/>
      <c r="AD376" s="29"/>
      <c r="AE376" s="29"/>
      <c r="AR376" s="152" t="s">
        <v>133</v>
      </c>
      <c r="AT376" s="152" t="s">
        <v>128</v>
      </c>
      <c r="AU376" s="152" t="s">
        <v>87</v>
      </c>
      <c r="AY376" s="14" t="s">
        <v>125</v>
      </c>
      <c r="BE376" s="153">
        <f t="shared" si="34"/>
        <v>0</v>
      </c>
      <c r="BF376" s="153">
        <f t="shared" si="35"/>
        <v>0</v>
      </c>
      <c r="BG376" s="153">
        <f t="shared" si="36"/>
        <v>0</v>
      </c>
      <c r="BH376" s="153">
        <f t="shared" si="37"/>
        <v>0</v>
      </c>
      <c r="BI376" s="153">
        <f t="shared" si="38"/>
        <v>0</v>
      </c>
      <c r="BJ376" s="14" t="s">
        <v>85</v>
      </c>
      <c r="BK376" s="153">
        <f t="shared" si="39"/>
        <v>0</v>
      </c>
      <c r="BL376" s="14" t="s">
        <v>133</v>
      </c>
      <c r="BM376" s="152" t="s">
        <v>1157</v>
      </c>
    </row>
    <row r="377" spans="1:65" s="2" customFormat="1" ht="114.95" customHeight="1">
      <c r="A377" s="29"/>
      <c r="B377" s="140"/>
      <c r="C377" s="141" t="s">
        <v>1158</v>
      </c>
      <c r="D377" s="141" t="s">
        <v>128</v>
      </c>
      <c r="E377" s="142" t="s">
        <v>1159</v>
      </c>
      <c r="F377" s="143" t="s">
        <v>1160</v>
      </c>
      <c r="G377" s="144" t="s">
        <v>137</v>
      </c>
      <c r="H377" s="145">
        <v>1</v>
      </c>
      <c r="I377" s="146"/>
      <c r="J377" s="147">
        <f t="shared" ref="J377:J440" si="40">ROUND(I377*H377,2)</f>
        <v>0</v>
      </c>
      <c r="K377" s="143" t="s">
        <v>132</v>
      </c>
      <c r="L377" s="30"/>
      <c r="M377" s="148" t="s">
        <v>1</v>
      </c>
      <c r="N377" s="149" t="s">
        <v>42</v>
      </c>
      <c r="O377" s="55"/>
      <c r="P377" s="150">
        <f t="shared" ref="P377:P440" si="41">O377*H377</f>
        <v>0</v>
      </c>
      <c r="Q377" s="150">
        <v>0</v>
      </c>
      <c r="R377" s="150">
        <f t="shared" ref="R377:R440" si="42">Q377*H377</f>
        <v>0</v>
      </c>
      <c r="S377" s="150">
        <v>0</v>
      </c>
      <c r="T377" s="151">
        <f t="shared" ref="T377:T440" si="43">S377*H377</f>
        <v>0</v>
      </c>
      <c r="U377" s="29"/>
      <c r="V377" s="29"/>
      <c r="W377" s="29"/>
      <c r="X377" s="29"/>
      <c r="Y377" s="29"/>
      <c r="Z377" s="29"/>
      <c r="AA377" s="29"/>
      <c r="AB377" s="29"/>
      <c r="AC377" s="29"/>
      <c r="AD377" s="29"/>
      <c r="AE377" s="29"/>
      <c r="AR377" s="152" t="s">
        <v>133</v>
      </c>
      <c r="AT377" s="152" t="s">
        <v>128</v>
      </c>
      <c r="AU377" s="152" t="s">
        <v>87</v>
      </c>
      <c r="AY377" s="14" t="s">
        <v>125</v>
      </c>
      <c r="BE377" s="153">
        <f t="shared" ref="BE377:BE440" si="44">IF(N377="základní",J377,0)</f>
        <v>0</v>
      </c>
      <c r="BF377" s="153">
        <f t="shared" ref="BF377:BF440" si="45">IF(N377="snížená",J377,0)</f>
        <v>0</v>
      </c>
      <c r="BG377" s="153">
        <f t="shared" ref="BG377:BG440" si="46">IF(N377="zákl. přenesená",J377,0)</f>
        <v>0</v>
      </c>
      <c r="BH377" s="153">
        <f t="shared" ref="BH377:BH440" si="47">IF(N377="sníž. přenesená",J377,0)</f>
        <v>0</v>
      </c>
      <c r="BI377" s="153">
        <f t="shared" ref="BI377:BI440" si="48">IF(N377="nulová",J377,0)</f>
        <v>0</v>
      </c>
      <c r="BJ377" s="14" t="s">
        <v>85</v>
      </c>
      <c r="BK377" s="153">
        <f t="shared" ref="BK377:BK440" si="49">ROUND(I377*H377,2)</f>
        <v>0</v>
      </c>
      <c r="BL377" s="14" t="s">
        <v>133</v>
      </c>
      <c r="BM377" s="152" t="s">
        <v>1161</v>
      </c>
    </row>
    <row r="378" spans="1:65" s="2" customFormat="1" ht="114.95" customHeight="1">
      <c r="A378" s="29"/>
      <c r="B378" s="140"/>
      <c r="C378" s="141" t="s">
        <v>1162</v>
      </c>
      <c r="D378" s="141" t="s">
        <v>128</v>
      </c>
      <c r="E378" s="142" t="s">
        <v>1163</v>
      </c>
      <c r="F378" s="143" t="s">
        <v>1164</v>
      </c>
      <c r="G378" s="144" t="s">
        <v>137</v>
      </c>
      <c r="H378" s="145">
        <v>1</v>
      </c>
      <c r="I378" s="146"/>
      <c r="J378" s="147">
        <f t="shared" si="40"/>
        <v>0</v>
      </c>
      <c r="K378" s="143" t="s">
        <v>132</v>
      </c>
      <c r="L378" s="30"/>
      <c r="M378" s="148" t="s">
        <v>1</v>
      </c>
      <c r="N378" s="149" t="s">
        <v>42</v>
      </c>
      <c r="O378" s="55"/>
      <c r="P378" s="150">
        <f t="shared" si="41"/>
        <v>0</v>
      </c>
      <c r="Q378" s="150">
        <v>0</v>
      </c>
      <c r="R378" s="150">
        <f t="shared" si="42"/>
        <v>0</v>
      </c>
      <c r="S378" s="150">
        <v>0</v>
      </c>
      <c r="T378" s="151">
        <f t="shared" si="43"/>
        <v>0</v>
      </c>
      <c r="U378" s="29"/>
      <c r="V378" s="29"/>
      <c r="W378" s="29"/>
      <c r="X378" s="29"/>
      <c r="Y378" s="29"/>
      <c r="Z378" s="29"/>
      <c r="AA378" s="29"/>
      <c r="AB378" s="29"/>
      <c r="AC378" s="29"/>
      <c r="AD378" s="29"/>
      <c r="AE378" s="29"/>
      <c r="AR378" s="152" t="s">
        <v>133</v>
      </c>
      <c r="AT378" s="152" t="s">
        <v>128</v>
      </c>
      <c r="AU378" s="152" t="s">
        <v>87</v>
      </c>
      <c r="AY378" s="14" t="s">
        <v>125</v>
      </c>
      <c r="BE378" s="153">
        <f t="shared" si="44"/>
        <v>0</v>
      </c>
      <c r="BF378" s="153">
        <f t="shared" si="45"/>
        <v>0</v>
      </c>
      <c r="BG378" s="153">
        <f t="shared" si="46"/>
        <v>0</v>
      </c>
      <c r="BH378" s="153">
        <f t="shared" si="47"/>
        <v>0</v>
      </c>
      <c r="BI378" s="153">
        <f t="shared" si="48"/>
        <v>0</v>
      </c>
      <c r="BJ378" s="14" t="s">
        <v>85</v>
      </c>
      <c r="BK378" s="153">
        <f t="shared" si="49"/>
        <v>0</v>
      </c>
      <c r="BL378" s="14" t="s">
        <v>133</v>
      </c>
      <c r="BM378" s="152" t="s">
        <v>1165</v>
      </c>
    </row>
    <row r="379" spans="1:65" s="2" customFormat="1" ht="114.95" customHeight="1">
      <c r="A379" s="29"/>
      <c r="B379" s="140"/>
      <c r="C379" s="141" t="s">
        <v>1166</v>
      </c>
      <c r="D379" s="141" t="s">
        <v>128</v>
      </c>
      <c r="E379" s="142" t="s">
        <v>1167</v>
      </c>
      <c r="F379" s="143" t="s">
        <v>1168</v>
      </c>
      <c r="G379" s="144" t="s">
        <v>137</v>
      </c>
      <c r="H379" s="145">
        <v>1</v>
      </c>
      <c r="I379" s="146"/>
      <c r="J379" s="147">
        <f t="shared" si="40"/>
        <v>0</v>
      </c>
      <c r="K379" s="143" t="s">
        <v>132</v>
      </c>
      <c r="L379" s="30"/>
      <c r="M379" s="148" t="s">
        <v>1</v>
      </c>
      <c r="N379" s="149" t="s">
        <v>42</v>
      </c>
      <c r="O379" s="55"/>
      <c r="P379" s="150">
        <f t="shared" si="41"/>
        <v>0</v>
      </c>
      <c r="Q379" s="150">
        <v>0</v>
      </c>
      <c r="R379" s="150">
        <f t="shared" si="42"/>
        <v>0</v>
      </c>
      <c r="S379" s="150">
        <v>0</v>
      </c>
      <c r="T379" s="151">
        <f t="shared" si="43"/>
        <v>0</v>
      </c>
      <c r="U379" s="29"/>
      <c r="V379" s="29"/>
      <c r="W379" s="29"/>
      <c r="X379" s="29"/>
      <c r="Y379" s="29"/>
      <c r="Z379" s="29"/>
      <c r="AA379" s="29"/>
      <c r="AB379" s="29"/>
      <c r="AC379" s="29"/>
      <c r="AD379" s="29"/>
      <c r="AE379" s="29"/>
      <c r="AR379" s="152" t="s">
        <v>133</v>
      </c>
      <c r="AT379" s="152" t="s">
        <v>128</v>
      </c>
      <c r="AU379" s="152" t="s">
        <v>87</v>
      </c>
      <c r="AY379" s="14" t="s">
        <v>125</v>
      </c>
      <c r="BE379" s="153">
        <f t="shared" si="44"/>
        <v>0</v>
      </c>
      <c r="BF379" s="153">
        <f t="shared" si="45"/>
        <v>0</v>
      </c>
      <c r="BG379" s="153">
        <f t="shared" si="46"/>
        <v>0</v>
      </c>
      <c r="BH379" s="153">
        <f t="shared" si="47"/>
        <v>0</v>
      </c>
      <c r="BI379" s="153">
        <f t="shared" si="48"/>
        <v>0</v>
      </c>
      <c r="BJ379" s="14" t="s">
        <v>85</v>
      </c>
      <c r="BK379" s="153">
        <f t="shared" si="49"/>
        <v>0</v>
      </c>
      <c r="BL379" s="14" t="s">
        <v>133</v>
      </c>
      <c r="BM379" s="152" t="s">
        <v>1169</v>
      </c>
    </row>
    <row r="380" spans="1:65" s="2" customFormat="1" ht="114.95" customHeight="1">
      <c r="A380" s="29"/>
      <c r="B380" s="140"/>
      <c r="C380" s="141" t="s">
        <v>1170</v>
      </c>
      <c r="D380" s="141" t="s">
        <v>128</v>
      </c>
      <c r="E380" s="142" t="s">
        <v>1171</v>
      </c>
      <c r="F380" s="143" t="s">
        <v>1172</v>
      </c>
      <c r="G380" s="144" t="s">
        <v>137</v>
      </c>
      <c r="H380" s="145">
        <v>1</v>
      </c>
      <c r="I380" s="146"/>
      <c r="J380" s="147">
        <f t="shared" si="40"/>
        <v>0</v>
      </c>
      <c r="K380" s="143" t="s">
        <v>132</v>
      </c>
      <c r="L380" s="30"/>
      <c r="M380" s="148" t="s">
        <v>1</v>
      </c>
      <c r="N380" s="149" t="s">
        <v>42</v>
      </c>
      <c r="O380" s="55"/>
      <c r="P380" s="150">
        <f t="shared" si="41"/>
        <v>0</v>
      </c>
      <c r="Q380" s="150">
        <v>0</v>
      </c>
      <c r="R380" s="150">
        <f t="shared" si="42"/>
        <v>0</v>
      </c>
      <c r="S380" s="150">
        <v>0</v>
      </c>
      <c r="T380" s="151">
        <f t="shared" si="43"/>
        <v>0</v>
      </c>
      <c r="U380" s="29"/>
      <c r="V380" s="29"/>
      <c r="W380" s="29"/>
      <c r="X380" s="29"/>
      <c r="Y380" s="29"/>
      <c r="Z380" s="29"/>
      <c r="AA380" s="29"/>
      <c r="AB380" s="29"/>
      <c r="AC380" s="29"/>
      <c r="AD380" s="29"/>
      <c r="AE380" s="29"/>
      <c r="AR380" s="152" t="s">
        <v>133</v>
      </c>
      <c r="AT380" s="152" t="s">
        <v>128</v>
      </c>
      <c r="AU380" s="152" t="s">
        <v>87</v>
      </c>
      <c r="AY380" s="14" t="s">
        <v>125</v>
      </c>
      <c r="BE380" s="153">
        <f t="shared" si="44"/>
        <v>0</v>
      </c>
      <c r="BF380" s="153">
        <f t="shared" si="45"/>
        <v>0</v>
      </c>
      <c r="BG380" s="153">
        <f t="shared" si="46"/>
        <v>0</v>
      </c>
      <c r="BH380" s="153">
        <f t="shared" si="47"/>
        <v>0</v>
      </c>
      <c r="BI380" s="153">
        <f t="shared" si="48"/>
        <v>0</v>
      </c>
      <c r="BJ380" s="14" t="s">
        <v>85</v>
      </c>
      <c r="BK380" s="153">
        <f t="shared" si="49"/>
        <v>0</v>
      </c>
      <c r="BL380" s="14" t="s">
        <v>133</v>
      </c>
      <c r="BM380" s="152" t="s">
        <v>1173</v>
      </c>
    </row>
    <row r="381" spans="1:65" s="2" customFormat="1" ht="114.95" customHeight="1">
      <c r="A381" s="29"/>
      <c r="B381" s="140"/>
      <c r="C381" s="141" t="s">
        <v>1174</v>
      </c>
      <c r="D381" s="141" t="s">
        <v>128</v>
      </c>
      <c r="E381" s="142" t="s">
        <v>1175</v>
      </c>
      <c r="F381" s="143" t="s">
        <v>1176</v>
      </c>
      <c r="G381" s="144" t="s">
        <v>137</v>
      </c>
      <c r="H381" s="145">
        <v>1</v>
      </c>
      <c r="I381" s="146"/>
      <c r="J381" s="147">
        <f t="shared" si="40"/>
        <v>0</v>
      </c>
      <c r="K381" s="143" t="s">
        <v>132</v>
      </c>
      <c r="L381" s="30"/>
      <c r="M381" s="148" t="s">
        <v>1</v>
      </c>
      <c r="N381" s="149" t="s">
        <v>42</v>
      </c>
      <c r="O381" s="55"/>
      <c r="P381" s="150">
        <f t="shared" si="41"/>
        <v>0</v>
      </c>
      <c r="Q381" s="150">
        <v>0</v>
      </c>
      <c r="R381" s="150">
        <f t="shared" si="42"/>
        <v>0</v>
      </c>
      <c r="S381" s="150">
        <v>0</v>
      </c>
      <c r="T381" s="151">
        <f t="shared" si="43"/>
        <v>0</v>
      </c>
      <c r="U381" s="29"/>
      <c r="V381" s="29"/>
      <c r="W381" s="29"/>
      <c r="X381" s="29"/>
      <c r="Y381" s="29"/>
      <c r="Z381" s="29"/>
      <c r="AA381" s="29"/>
      <c r="AB381" s="29"/>
      <c r="AC381" s="29"/>
      <c r="AD381" s="29"/>
      <c r="AE381" s="29"/>
      <c r="AR381" s="152" t="s">
        <v>133</v>
      </c>
      <c r="AT381" s="152" t="s">
        <v>128</v>
      </c>
      <c r="AU381" s="152" t="s">
        <v>87</v>
      </c>
      <c r="AY381" s="14" t="s">
        <v>125</v>
      </c>
      <c r="BE381" s="153">
        <f t="shared" si="44"/>
        <v>0</v>
      </c>
      <c r="BF381" s="153">
        <f t="shared" si="45"/>
        <v>0</v>
      </c>
      <c r="BG381" s="153">
        <f t="shared" si="46"/>
        <v>0</v>
      </c>
      <c r="BH381" s="153">
        <f t="shared" si="47"/>
        <v>0</v>
      </c>
      <c r="BI381" s="153">
        <f t="shared" si="48"/>
        <v>0</v>
      </c>
      <c r="BJ381" s="14" t="s">
        <v>85</v>
      </c>
      <c r="BK381" s="153">
        <f t="shared" si="49"/>
        <v>0</v>
      </c>
      <c r="BL381" s="14" t="s">
        <v>133</v>
      </c>
      <c r="BM381" s="152" t="s">
        <v>1177</v>
      </c>
    </row>
    <row r="382" spans="1:65" s="2" customFormat="1" ht="114.95" customHeight="1">
      <c r="A382" s="29"/>
      <c r="B382" s="140"/>
      <c r="C382" s="141" t="s">
        <v>1178</v>
      </c>
      <c r="D382" s="141" t="s">
        <v>128</v>
      </c>
      <c r="E382" s="142" t="s">
        <v>1179</v>
      </c>
      <c r="F382" s="143" t="s">
        <v>1180</v>
      </c>
      <c r="G382" s="144" t="s">
        <v>137</v>
      </c>
      <c r="H382" s="145">
        <v>1</v>
      </c>
      <c r="I382" s="146"/>
      <c r="J382" s="147">
        <f t="shared" si="40"/>
        <v>0</v>
      </c>
      <c r="K382" s="143" t="s">
        <v>132</v>
      </c>
      <c r="L382" s="30"/>
      <c r="M382" s="148" t="s">
        <v>1</v>
      </c>
      <c r="N382" s="149" t="s">
        <v>42</v>
      </c>
      <c r="O382" s="55"/>
      <c r="P382" s="150">
        <f t="shared" si="41"/>
        <v>0</v>
      </c>
      <c r="Q382" s="150">
        <v>0</v>
      </c>
      <c r="R382" s="150">
        <f t="shared" si="42"/>
        <v>0</v>
      </c>
      <c r="S382" s="150">
        <v>0</v>
      </c>
      <c r="T382" s="151">
        <f t="shared" si="43"/>
        <v>0</v>
      </c>
      <c r="U382" s="29"/>
      <c r="V382" s="29"/>
      <c r="W382" s="29"/>
      <c r="X382" s="29"/>
      <c r="Y382" s="29"/>
      <c r="Z382" s="29"/>
      <c r="AA382" s="29"/>
      <c r="AB382" s="29"/>
      <c r="AC382" s="29"/>
      <c r="AD382" s="29"/>
      <c r="AE382" s="29"/>
      <c r="AR382" s="152" t="s">
        <v>133</v>
      </c>
      <c r="AT382" s="152" t="s">
        <v>128</v>
      </c>
      <c r="AU382" s="152" t="s">
        <v>87</v>
      </c>
      <c r="AY382" s="14" t="s">
        <v>125</v>
      </c>
      <c r="BE382" s="153">
        <f t="shared" si="44"/>
        <v>0</v>
      </c>
      <c r="BF382" s="153">
        <f t="shared" si="45"/>
        <v>0</v>
      </c>
      <c r="BG382" s="153">
        <f t="shared" si="46"/>
        <v>0</v>
      </c>
      <c r="BH382" s="153">
        <f t="shared" si="47"/>
        <v>0</v>
      </c>
      <c r="BI382" s="153">
        <f t="shared" si="48"/>
        <v>0</v>
      </c>
      <c r="BJ382" s="14" t="s">
        <v>85</v>
      </c>
      <c r="BK382" s="153">
        <f t="shared" si="49"/>
        <v>0</v>
      </c>
      <c r="BL382" s="14" t="s">
        <v>133</v>
      </c>
      <c r="BM382" s="152" t="s">
        <v>1181</v>
      </c>
    </row>
    <row r="383" spans="1:65" s="2" customFormat="1" ht="114.95" customHeight="1">
      <c r="A383" s="29"/>
      <c r="B383" s="140"/>
      <c r="C383" s="141" t="s">
        <v>1182</v>
      </c>
      <c r="D383" s="141" t="s">
        <v>128</v>
      </c>
      <c r="E383" s="142" t="s">
        <v>1183</v>
      </c>
      <c r="F383" s="143" t="s">
        <v>1184</v>
      </c>
      <c r="G383" s="144" t="s">
        <v>137</v>
      </c>
      <c r="H383" s="145">
        <v>1</v>
      </c>
      <c r="I383" s="146"/>
      <c r="J383" s="147">
        <f t="shared" si="40"/>
        <v>0</v>
      </c>
      <c r="K383" s="143" t="s">
        <v>132</v>
      </c>
      <c r="L383" s="30"/>
      <c r="M383" s="148" t="s">
        <v>1</v>
      </c>
      <c r="N383" s="149" t="s">
        <v>42</v>
      </c>
      <c r="O383" s="55"/>
      <c r="P383" s="150">
        <f t="shared" si="41"/>
        <v>0</v>
      </c>
      <c r="Q383" s="150">
        <v>0</v>
      </c>
      <c r="R383" s="150">
        <f t="shared" si="42"/>
        <v>0</v>
      </c>
      <c r="S383" s="150">
        <v>0</v>
      </c>
      <c r="T383" s="151">
        <f t="shared" si="43"/>
        <v>0</v>
      </c>
      <c r="U383" s="29"/>
      <c r="V383" s="29"/>
      <c r="W383" s="29"/>
      <c r="X383" s="29"/>
      <c r="Y383" s="29"/>
      <c r="Z383" s="29"/>
      <c r="AA383" s="29"/>
      <c r="AB383" s="29"/>
      <c r="AC383" s="29"/>
      <c r="AD383" s="29"/>
      <c r="AE383" s="29"/>
      <c r="AR383" s="152" t="s">
        <v>133</v>
      </c>
      <c r="AT383" s="152" t="s">
        <v>128</v>
      </c>
      <c r="AU383" s="152" t="s">
        <v>87</v>
      </c>
      <c r="AY383" s="14" t="s">
        <v>125</v>
      </c>
      <c r="BE383" s="153">
        <f t="shared" si="44"/>
        <v>0</v>
      </c>
      <c r="BF383" s="153">
        <f t="shared" si="45"/>
        <v>0</v>
      </c>
      <c r="BG383" s="153">
        <f t="shared" si="46"/>
        <v>0</v>
      </c>
      <c r="BH383" s="153">
        <f t="shared" si="47"/>
        <v>0</v>
      </c>
      <c r="BI383" s="153">
        <f t="shared" si="48"/>
        <v>0</v>
      </c>
      <c r="BJ383" s="14" t="s">
        <v>85</v>
      </c>
      <c r="BK383" s="153">
        <f t="shared" si="49"/>
        <v>0</v>
      </c>
      <c r="BL383" s="14" t="s">
        <v>133</v>
      </c>
      <c r="BM383" s="152" t="s">
        <v>1185</v>
      </c>
    </row>
    <row r="384" spans="1:65" s="2" customFormat="1" ht="114.95" customHeight="1">
      <c r="A384" s="29"/>
      <c r="B384" s="140"/>
      <c r="C384" s="141" t="s">
        <v>1186</v>
      </c>
      <c r="D384" s="141" t="s">
        <v>128</v>
      </c>
      <c r="E384" s="142" t="s">
        <v>1187</v>
      </c>
      <c r="F384" s="143" t="s">
        <v>1188</v>
      </c>
      <c r="G384" s="144" t="s">
        <v>137</v>
      </c>
      <c r="H384" s="145">
        <v>1</v>
      </c>
      <c r="I384" s="146"/>
      <c r="J384" s="147">
        <f t="shared" si="40"/>
        <v>0</v>
      </c>
      <c r="K384" s="143" t="s">
        <v>132</v>
      </c>
      <c r="L384" s="30"/>
      <c r="M384" s="148" t="s">
        <v>1</v>
      </c>
      <c r="N384" s="149" t="s">
        <v>42</v>
      </c>
      <c r="O384" s="55"/>
      <c r="P384" s="150">
        <f t="shared" si="41"/>
        <v>0</v>
      </c>
      <c r="Q384" s="150">
        <v>0</v>
      </c>
      <c r="R384" s="150">
        <f t="shared" si="42"/>
        <v>0</v>
      </c>
      <c r="S384" s="150">
        <v>0</v>
      </c>
      <c r="T384" s="151">
        <f t="shared" si="43"/>
        <v>0</v>
      </c>
      <c r="U384" s="29"/>
      <c r="V384" s="29"/>
      <c r="W384" s="29"/>
      <c r="X384" s="29"/>
      <c r="Y384" s="29"/>
      <c r="Z384" s="29"/>
      <c r="AA384" s="29"/>
      <c r="AB384" s="29"/>
      <c r="AC384" s="29"/>
      <c r="AD384" s="29"/>
      <c r="AE384" s="29"/>
      <c r="AR384" s="152" t="s">
        <v>133</v>
      </c>
      <c r="AT384" s="152" t="s">
        <v>128</v>
      </c>
      <c r="AU384" s="152" t="s">
        <v>87</v>
      </c>
      <c r="AY384" s="14" t="s">
        <v>125</v>
      </c>
      <c r="BE384" s="153">
        <f t="shared" si="44"/>
        <v>0</v>
      </c>
      <c r="BF384" s="153">
        <f t="shared" si="45"/>
        <v>0</v>
      </c>
      <c r="BG384" s="153">
        <f t="shared" si="46"/>
        <v>0</v>
      </c>
      <c r="BH384" s="153">
        <f t="shared" si="47"/>
        <v>0</v>
      </c>
      <c r="BI384" s="153">
        <f t="shared" si="48"/>
        <v>0</v>
      </c>
      <c r="BJ384" s="14" t="s">
        <v>85</v>
      </c>
      <c r="BK384" s="153">
        <f t="shared" si="49"/>
        <v>0</v>
      </c>
      <c r="BL384" s="14" t="s">
        <v>133</v>
      </c>
      <c r="BM384" s="152" t="s">
        <v>1189</v>
      </c>
    </row>
    <row r="385" spans="1:65" s="2" customFormat="1" ht="114.95" customHeight="1">
      <c r="A385" s="29"/>
      <c r="B385" s="140"/>
      <c r="C385" s="141" t="s">
        <v>1190</v>
      </c>
      <c r="D385" s="141" t="s">
        <v>128</v>
      </c>
      <c r="E385" s="142" t="s">
        <v>1191</v>
      </c>
      <c r="F385" s="143" t="s">
        <v>1192</v>
      </c>
      <c r="G385" s="144" t="s">
        <v>137</v>
      </c>
      <c r="H385" s="145">
        <v>1</v>
      </c>
      <c r="I385" s="146"/>
      <c r="J385" s="147">
        <f t="shared" si="40"/>
        <v>0</v>
      </c>
      <c r="K385" s="143" t="s">
        <v>132</v>
      </c>
      <c r="L385" s="30"/>
      <c r="M385" s="148" t="s">
        <v>1</v>
      </c>
      <c r="N385" s="149" t="s">
        <v>42</v>
      </c>
      <c r="O385" s="55"/>
      <c r="P385" s="150">
        <f t="shared" si="41"/>
        <v>0</v>
      </c>
      <c r="Q385" s="150">
        <v>0</v>
      </c>
      <c r="R385" s="150">
        <f t="shared" si="42"/>
        <v>0</v>
      </c>
      <c r="S385" s="150">
        <v>0</v>
      </c>
      <c r="T385" s="151">
        <f t="shared" si="43"/>
        <v>0</v>
      </c>
      <c r="U385" s="29"/>
      <c r="V385" s="29"/>
      <c r="W385" s="29"/>
      <c r="X385" s="29"/>
      <c r="Y385" s="29"/>
      <c r="Z385" s="29"/>
      <c r="AA385" s="29"/>
      <c r="AB385" s="29"/>
      <c r="AC385" s="29"/>
      <c r="AD385" s="29"/>
      <c r="AE385" s="29"/>
      <c r="AR385" s="152" t="s">
        <v>133</v>
      </c>
      <c r="AT385" s="152" t="s">
        <v>128</v>
      </c>
      <c r="AU385" s="152" t="s">
        <v>87</v>
      </c>
      <c r="AY385" s="14" t="s">
        <v>125</v>
      </c>
      <c r="BE385" s="153">
        <f t="shared" si="44"/>
        <v>0</v>
      </c>
      <c r="BF385" s="153">
        <f t="shared" si="45"/>
        <v>0</v>
      </c>
      <c r="BG385" s="153">
        <f t="shared" si="46"/>
        <v>0</v>
      </c>
      <c r="BH385" s="153">
        <f t="shared" si="47"/>
        <v>0</v>
      </c>
      <c r="BI385" s="153">
        <f t="shared" si="48"/>
        <v>0</v>
      </c>
      <c r="BJ385" s="14" t="s">
        <v>85</v>
      </c>
      <c r="BK385" s="153">
        <f t="shared" si="49"/>
        <v>0</v>
      </c>
      <c r="BL385" s="14" t="s">
        <v>133</v>
      </c>
      <c r="BM385" s="152" t="s">
        <v>1193</v>
      </c>
    </row>
    <row r="386" spans="1:65" s="2" customFormat="1" ht="114.95" customHeight="1">
      <c r="A386" s="29"/>
      <c r="B386" s="140"/>
      <c r="C386" s="141" t="s">
        <v>1194</v>
      </c>
      <c r="D386" s="141" t="s">
        <v>128</v>
      </c>
      <c r="E386" s="142" t="s">
        <v>1195</v>
      </c>
      <c r="F386" s="143" t="s">
        <v>1196</v>
      </c>
      <c r="G386" s="144" t="s">
        <v>137</v>
      </c>
      <c r="H386" s="145">
        <v>1</v>
      </c>
      <c r="I386" s="146"/>
      <c r="J386" s="147">
        <f t="shared" si="40"/>
        <v>0</v>
      </c>
      <c r="K386" s="143" t="s">
        <v>132</v>
      </c>
      <c r="L386" s="30"/>
      <c r="M386" s="148" t="s">
        <v>1</v>
      </c>
      <c r="N386" s="149" t="s">
        <v>42</v>
      </c>
      <c r="O386" s="55"/>
      <c r="P386" s="150">
        <f t="shared" si="41"/>
        <v>0</v>
      </c>
      <c r="Q386" s="150">
        <v>0</v>
      </c>
      <c r="R386" s="150">
        <f t="shared" si="42"/>
        <v>0</v>
      </c>
      <c r="S386" s="150">
        <v>0</v>
      </c>
      <c r="T386" s="151">
        <f t="shared" si="43"/>
        <v>0</v>
      </c>
      <c r="U386" s="29"/>
      <c r="V386" s="29"/>
      <c r="W386" s="29"/>
      <c r="X386" s="29"/>
      <c r="Y386" s="29"/>
      <c r="Z386" s="29"/>
      <c r="AA386" s="29"/>
      <c r="AB386" s="29"/>
      <c r="AC386" s="29"/>
      <c r="AD386" s="29"/>
      <c r="AE386" s="29"/>
      <c r="AR386" s="152" t="s">
        <v>133</v>
      </c>
      <c r="AT386" s="152" t="s">
        <v>128</v>
      </c>
      <c r="AU386" s="152" t="s">
        <v>87</v>
      </c>
      <c r="AY386" s="14" t="s">
        <v>125</v>
      </c>
      <c r="BE386" s="153">
        <f t="shared" si="44"/>
        <v>0</v>
      </c>
      <c r="BF386" s="153">
        <f t="shared" si="45"/>
        <v>0</v>
      </c>
      <c r="BG386" s="153">
        <f t="shared" si="46"/>
        <v>0</v>
      </c>
      <c r="BH386" s="153">
        <f t="shared" si="47"/>
        <v>0</v>
      </c>
      <c r="BI386" s="153">
        <f t="shared" si="48"/>
        <v>0</v>
      </c>
      <c r="BJ386" s="14" t="s">
        <v>85</v>
      </c>
      <c r="BK386" s="153">
        <f t="shared" si="49"/>
        <v>0</v>
      </c>
      <c r="BL386" s="14" t="s">
        <v>133</v>
      </c>
      <c r="BM386" s="152" t="s">
        <v>1197</v>
      </c>
    </row>
    <row r="387" spans="1:65" s="2" customFormat="1" ht="114.95" customHeight="1">
      <c r="A387" s="29"/>
      <c r="B387" s="140"/>
      <c r="C387" s="141" t="s">
        <v>1198</v>
      </c>
      <c r="D387" s="141" t="s">
        <v>128</v>
      </c>
      <c r="E387" s="142" t="s">
        <v>1199</v>
      </c>
      <c r="F387" s="143" t="s">
        <v>1200</v>
      </c>
      <c r="G387" s="144" t="s">
        <v>137</v>
      </c>
      <c r="H387" s="145">
        <v>1</v>
      </c>
      <c r="I387" s="146"/>
      <c r="J387" s="147">
        <f t="shared" si="40"/>
        <v>0</v>
      </c>
      <c r="K387" s="143" t="s">
        <v>132</v>
      </c>
      <c r="L387" s="30"/>
      <c r="M387" s="148" t="s">
        <v>1</v>
      </c>
      <c r="N387" s="149" t="s">
        <v>42</v>
      </c>
      <c r="O387" s="55"/>
      <c r="P387" s="150">
        <f t="shared" si="41"/>
        <v>0</v>
      </c>
      <c r="Q387" s="150">
        <v>0</v>
      </c>
      <c r="R387" s="150">
        <f t="shared" si="42"/>
        <v>0</v>
      </c>
      <c r="S387" s="150">
        <v>0</v>
      </c>
      <c r="T387" s="151">
        <f t="shared" si="43"/>
        <v>0</v>
      </c>
      <c r="U387" s="29"/>
      <c r="V387" s="29"/>
      <c r="W387" s="29"/>
      <c r="X387" s="29"/>
      <c r="Y387" s="29"/>
      <c r="Z387" s="29"/>
      <c r="AA387" s="29"/>
      <c r="AB387" s="29"/>
      <c r="AC387" s="29"/>
      <c r="AD387" s="29"/>
      <c r="AE387" s="29"/>
      <c r="AR387" s="152" t="s">
        <v>133</v>
      </c>
      <c r="AT387" s="152" t="s">
        <v>128</v>
      </c>
      <c r="AU387" s="152" t="s">
        <v>87</v>
      </c>
      <c r="AY387" s="14" t="s">
        <v>125</v>
      </c>
      <c r="BE387" s="153">
        <f t="shared" si="44"/>
        <v>0</v>
      </c>
      <c r="BF387" s="153">
        <f t="shared" si="45"/>
        <v>0</v>
      </c>
      <c r="BG387" s="153">
        <f t="shared" si="46"/>
        <v>0</v>
      </c>
      <c r="BH387" s="153">
        <f t="shared" si="47"/>
        <v>0</v>
      </c>
      <c r="BI387" s="153">
        <f t="shared" si="48"/>
        <v>0</v>
      </c>
      <c r="BJ387" s="14" t="s">
        <v>85</v>
      </c>
      <c r="BK387" s="153">
        <f t="shared" si="49"/>
        <v>0</v>
      </c>
      <c r="BL387" s="14" t="s">
        <v>133</v>
      </c>
      <c r="BM387" s="152" t="s">
        <v>1201</v>
      </c>
    </row>
    <row r="388" spans="1:65" s="2" customFormat="1" ht="114.95" customHeight="1">
      <c r="A388" s="29"/>
      <c r="B388" s="140"/>
      <c r="C388" s="141" t="s">
        <v>1202</v>
      </c>
      <c r="D388" s="141" t="s">
        <v>128</v>
      </c>
      <c r="E388" s="142" t="s">
        <v>1203</v>
      </c>
      <c r="F388" s="143" t="s">
        <v>1204</v>
      </c>
      <c r="G388" s="144" t="s">
        <v>137</v>
      </c>
      <c r="H388" s="145">
        <v>1</v>
      </c>
      <c r="I388" s="146"/>
      <c r="J388" s="147">
        <f t="shared" si="40"/>
        <v>0</v>
      </c>
      <c r="K388" s="143" t="s">
        <v>132</v>
      </c>
      <c r="L388" s="30"/>
      <c r="M388" s="148" t="s">
        <v>1</v>
      </c>
      <c r="N388" s="149" t="s">
        <v>42</v>
      </c>
      <c r="O388" s="55"/>
      <c r="P388" s="150">
        <f t="shared" si="41"/>
        <v>0</v>
      </c>
      <c r="Q388" s="150">
        <v>0</v>
      </c>
      <c r="R388" s="150">
        <f t="shared" si="42"/>
        <v>0</v>
      </c>
      <c r="S388" s="150">
        <v>0</v>
      </c>
      <c r="T388" s="151">
        <f t="shared" si="43"/>
        <v>0</v>
      </c>
      <c r="U388" s="29"/>
      <c r="V388" s="29"/>
      <c r="W388" s="29"/>
      <c r="X388" s="29"/>
      <c r="Y388" s="29"/>
      <c r="Z388" s="29"/>
      <c r="AA388" s="29"/>
      <c r="AB388" s="29"/>
      <c r="AC388" s="29"/>
      <c r="AD388" s="29"/>
      <c r="AE388" s="29"/>
      <c r="AR388" s="152" t="s">
        <v>133</v>
      </c>
      <c r="AT388" s="152" t="s">
        <v>128</v>
      </c>
      <c r="AU388" s="152" t="s">
        <v>87</v>
      </c>
      <c r="AY388" s="14" t="s">
        <v>125</v>
      </c>
      <c r="BE388" s="153">
        <f t="shared" si="44"/>
        <v>0</v>
      </c>
      <c r="BF388" s="153">
        <f t="shared" si="45"/>
        <v>0</v>
      </c>
      <c r="BG388" s="153">
        <f t="shared" si="46"/>
        <v>0</v>
      </c>
      <c r="BH388" s="153">
        <f t="shared" si="47"/>
        <v>0</v>
      </c>
      <c r="BI388" s="153">
        <f t="shared" si="48"/>
        <v>0</v>
      </c>
      <c r="BJ388" s="14" t="s">
        <v>85</v>
      </c>
      <c r="BK388" s="153">
        <f t="shared" si="49"/>
        <v>0</v>
      </c>
      <c r="BL388" s="14" t="s">
        <v>133</v>
      </c>
      <c r="BM388" s="152" t="s">
        <v>1205</v>
      </c>
    </row>
    <row r="389" spans="1:65" s="2" customFormat="1" ht="114.95" customHeight="1">
      <c r="A389" s="29"/>
      <c r="B389" s="140"/>
      <c r="C389" s="141" t="s">
        <v>1206</v>
      </c>
      <c r="D389" s="141" t="s">
        <v>128</v>
      </c>
      <c r="E389" s="142" t="s">
        <v>1207</v>
      </c>
      <c r="F389" s="143" t="s">
        <v>1208</v>
      </c>
      <c r="G389" s="144" t="s">
        <v>137</v>
      </c>
      <c r="H389" s="145">
        <v>1</v>
      </c>
      <c r="I389" s="146"/>
      <c r="J389" s="147">
        <f t="shared" si="40"/>
        <v>0</v>
      </c>
      <c r="K389" s="143" t="s">
        <v>132</v>
      </c>
      <c r="L389" s="30"/>
      <c r="M389" s="148" t="s">
        <v>1</v>
      </c>
      <c r="N389" s="149" t="s">
        <v>42</v>
      </c>
      <c r="O389" s="55"/>
      <c r="P389" s="150">
        <f t="shared" si="41"/>
        <v>0</v>
      </c>
      <c r="Q389" s="150">
        <v>0</v>
      </c>
      <c r="R389" s="150">
        <f t="shared" si="42"/>
        <v>0</v>
      </c>
      <c r="S389" s="150">
        <v>0</v>
      </c>
      <c r="T389" s="151">
        <f t="shared" si="43"/>
        <v>0</v>
      </c>
      <c r="U389" s="29"/>
      <c r="V389" s="29"/>
      <c r="W389" s="29"/>
      <c r="X389" s="29"/>
      <c r="Y389" s="29"/>
      <c r="Z389" s="29"/>
      <c r="AA389" s="29"/>
      <c r="AB389" s="29"/>
      <c r="AC389" s="29"/>
      <c r="AD389" s="29"/>
      <c r="AE389" s="29"/>
      <c r="AR389" s="152" t="s">
        <v>133</v>
      </c>
      <c r="AT389" s="152" t="s">
        <v>128</v>
      </c>
      <c r="AU389" s="152" t="s">
        <v>87</v>
      </c>
      <c r="AY389" s="14" t="s">
        <v>125</v>
      </c>
      <c r="BE389" s="153">
        <f t="shared" si="44"/>
        <v>0</v>
      </c>
      <c r="BF389" s="153">
        <f t="shared" si="45"/>
        <v>0</v>
      </c>
      <c r="BG389" s="153">
        <f t="shared" si="46"/>
        <v>0</v>
      </c>
      <c r="BH389" s="153">
        <f t="shared" si="47"/>
        <v>0</v>
      </c>
      <c r="BI389" s="153">
        <f t="shared" si="48"/>
        <v>0</v>
      </c>
      <c r="BJ389" s="14" t="s">
        <v>85</v>
      </c>
      <c r="BK389" s="153">
        <f t="shared" si="49"/>
        <v>0</v>
      </c>
      <c r="BL389" s="14" t="s">
        <v>133</v>
      </c>
      <c r="BM389" s="152" t="s">
        <v>1209</v>
      </c>
    </row>
    <row r="390" spans="1:65" s="2" customFormat="1" ht="114.95" customHeight="1">
      <c r="A390" s="29"/>
      <c r="B390" s="140"/>
      <c r="C390" s="141" t="s">
        <v>1210</v>
      </c>
      <c r="D390" s="141" t="s">
        <v>128</v>
      </c>
      <c r="E390" s="142" t="s">
        <v>1211</v>
      </c>
      <c r="F390" s="143" t="s">
        <v>1212</v>
      </c>
      <c r="G390" s="144" t="s">
        <v>137</v>
      </c>
      <c r="H390" s="145">
        <v>1</v>
      </c>
      <c r="I390" s="146"/>
      <c r="J390" s="147">
        <f t="shared" si="40"/>
        <v>0</v>
      </c>
      <c r="K390" s="143" t="s">
        <v>132</v>
      </c>
      <c r="L390" s="30"/>
      <c r="M390" s="148" t="s">
        <v>1</v>
      </c>
      <c r="N390" s="149" t="s">
        <v>42</v>
      </c>
      <c r="O390" s="55"/>
      <c r="P390" s="150">
        <f t="shared" si="41"/>
        <v>0</v>
      </c>
      <c r="Q390" s="150">
        <v>0</v>
      </c>
      <c r="R390" s="150">
        <f t="shared" si="42"/>
        <v>0</v>
      </c>
      <c r="S390" s="150">
        <v>0</v>
      </c>
      <c r="T390" s="151">
        <f t="shared" si="43"/>
        <v>0</v>
      </c>
      <c r="U390" s="29"/>
      <c r="V390" s="29"/>
      <c r="W390" s="29"/>
      <c r="X390" s="29"/>
      <c r="Y390" s="29"/>
      <c r="Z390" s="29"/>
      <c r="AA390" s="29"/>
      <c r="AB390" s="29"/>
      <c r="AC390" s="29"/>
      <c r="AD390" s="29"/>
      <c r="AE390" s="29"/>
      <c r="AR390" s="152" t="s">
        <v>133</v>
      </c>
      <c r="AT390" s="152" t="s">
        <v>128</v>
      </c>
      <c r="AU390" s="152" t="s">
        <v>87</v>
      </c>
      <c r="AY390" s="14" t="s">
        <v>125</v>
      </c>
      <c r="BE390" s="153">
        <f t="shared" si="44"/>
        <v>0</v>
      </c>
      <c r="BF390" s="153">
        <f t="shared" si="45"/>
        <v>0</v>
      </c>
      <c r="BG390" s="153">
        <f t="shared" si="46"/>
        <v>0</v>
      </c>
      <c r="BH390" s="153">
        <f t="shared" si="47"/>
        <v>0</v>
      </c>
      <c r="BI390" s="153">
        <f t="shared" si="48"/>
        <v>0</v>
      </c>
      <c r="BJ390" s="14" t="s">
        <v>85</v>
      </c>
      <c r="BK390" s="153">
        <f t="shared" si="49"/>
        <v>0</v>
      </c>
      <c r="BL390" s="14" t="s">
        <v>133</v>
      </c>
      <c r="BM390" s="152" t="s">
        <v>1213</v>
      </c>
    </row>
    <row r="391" spans="1:65" s="2" customFormat="1" ht="123" customHeight="1">
      <c r="A391" s="29"/>
      <c r="B391" s="140"/>
      <c r="C391" s="141" t="s">
        <v>1214</v>
      </c>
      <c r="D391" s="141" t="s">
        <v>128</v>
      </c>
      <c r="E391" s="142" t="s">
        <v>1215</v>
      </c>
      <c r="F391" s="143" t="s">
        <v>1216</v>
      </c>
      <c r="G391" s="144" t="s">
        <v>137</v>
      </c>
      <c r="H391" s="145">
        <v>1</v>
      </c>
      <c r="I391" s="146"/>
      <c r="J391" s="147">
        <f t="shared" si="40"/>
        <v>0</v>
      </c>
      <c r="K391" s="143" t="s">
        <v>132</v>
      </c>
      <c r="L391" s="30"/>
      <c r="M391" s="148" t="s">
        <v>1</v>
      </c>
      <c r="N391" s="149" t="s">
        <v>42</v>
      </c>
      <c r="O391" s="55"/>
      <c r="P391" s="150">
        <f t="shared" si="41"/>
        <v>0</v>
      </c>
      <c r="Q391" s="150">
        <v>0</v>
      </c>
      <c r="R391" s="150">
        <f t="shared" si="42"/>
        <v>0</v>
      </c>
      <c r="S391" s="150">
        <v>0</v>
      </c>
      <c r="T391" s="151">
        <f t="shared" si="43"/>
        <v>0</v>
      </c>
      <c r="U391" s="29"/>
      <c r="V391" s="29"/>
      <c r="W391" s="29"/>
      <c r="X391" s="29"/>
      <c r="Y391" s="29"/>
      <c r="Z391" s="29"/>
      <c r="AA391" s="29"/>
      <c r="AB391" s="29"/>
      <c r="AC391" s="29"/>
      <c r="AD391" s="29"/>
      <c r="AE391" s="29"/>
      <c r="AR391" s="152" t="s">
        <v>133</v>
      </c>
      <c r="AT391" s="152" t="s">
        <v>128</v>
      </c>
      <c r="AU391" s="152" t="s">
        <v>87</v>
      </c>
      <c r="AY391" s="14" t="s">
        <v>125</v>
      </c>
      <c r="BE391" s="153">
        <f t="shared" si="44"/>
        <v>0</v>
      </c>
      <c r="BF391" s="153">
        <f t="shared" si="45"/>
        <v>0</v>
      </c>
      <c r="BG391" s="153">
        <f t="shared" si="46"/>
        <v>0</v>
      </c>
      <c r="BH391" s="153">
        <f t="shared" si="47"/>
        <v>0</v>
      </c>
      <c r="BI391" s="153">
        <f t="shared" si="48"/>
        <v>0</v>
      </c>
      <c r="BJ391" s="14" t="s">
        <v>85</v>
      </c>
      <c r="BK391" s="153">
        <f t="shared" si="49"/>
        <v>0</v>
      </c>
      <c r="BL391" s="14" t="s">
        <v>133</v>
      </c>
      <c r="BM391" s="152" t="s">
        <v>1217</v>
      </c>
    </row>
    <row r="392" spans="1:65" s="2" customFormat="1" ht="123" customHeight="1">
      <c r="A392" s="29"/>
      <c r="B392" s="140"/>
      <c r="C392" s="141" t="s">
        <v>1218</v>
      </c>
      <c r="D392" s="141" t="s">
        <v>128</v>
      </c>
      <c r="E392" s="142" t="s">
        <v>1219</v>
      </c>
      <c r="F392" s="143" t="s">
        <v>1220</v>
      </c>
      <c r="G392" s="144" t="s">
        <v>137</v>
      </c>
      <c r="H392" s="145">
        <v>1</v>
      </c>
      <c r="I392" s="146"/>
      <c r="J392" s="147">
        <f t="shared" si="40"/>
        <v>0</v>
      </c>
      <c r="K392" s="143" t="s">
        <v>132</v>
      </c>
      <c r="L392" s="30"/>
      <c r="M392" s="148" t="s">
        <v>1</v>
      </c>
      <c r="N392" s="149" t="s">
        <v>42</v>
      </c>
      <c r="O392" s="55"/>
      <c r="P392" s="150">
        <f t="shared" si="41"/>
        <v>0</v>
      </c>
      <c r="Q392" s="150">
        <v>0</v>
      </c>
      <c r="R392" s="150">
        <f t="shared" si="42"/>
        <v>0</v>
      </c>
      <c r="S392" s="150">
        <v>0</v>
      </c>
      <c r="T392" s="151">
        <f t="shared" si="43"/>
        <v>0</v>
      </c>
      <c r="U392" s="29"/>
      <c r="V392" s="29"/>
      <c r="W392" s="29"/>
      <c r="X392" s="29"/>
      <c r="Y392" s="29"/>
      <c r="Z392" s="29"/>
      <c r="AA392" s="29"/>
      <c r="AB392" s="29"/>
      <c r="AC392" s="29"/>
      <c r="AD392" s="29"/>
      <c r="AE392" s="29"/>
      <c r="AR392" s="152" t="s">
        <v>133</v>
      </c>
      <c r="AT392" s="152" t="s">
        <v>128</v>
      </c>
      <c r="AU392" s="152" t="s">
        <v>87</v>
      </c>
      <c r="AY392" s="14" t="s">
        <v>125</v>
      </c>
      <c r="BE392" s="153">
        <f t="shared" si="44"/>
        <v>0</v>
      </c>
      <c r="BF392" s="153">
        <f t="shared" si="45"/>
        <v>0</v>
      </c>
      <c r="BG392" s="153">
        <f t="shared" si="46"/>
        <v>0</v>
      </c>
      <c r="BH392" s="153">
        <f t="shared" si="47"/>
        <v>0</v>
      </c>
      <c r="BI392" s="153">
        <f t="shared" si="48"/>
        <v>0</v>
      </c>
      <c r="BJ392" s="14" t="s">
        <v>85</v>
      </c>
      <c r="BK392" s="153">
        <f t="shared" si="49"/>
        <v>0</v>
      </c>
      <c r="BL392" s="14" t="s">
        <v>133</v>
      </c>
      <c r="BM392" s="152" t="s">
        <v>1221</v>
      </c>
    </row>
    <row r="393" spans="1:65" s="2" customFormat="1" ht="123" customHeight="1">
      <c r="A393" s="29"/>
      <c r="B393" s="140"/>
      <c r="C393" s="141" t="s">
        <v>1222</v>
      </c>
      <c r="D393" s="141" t="s">
        <v>128</v>
      </c>
      <c r="E393" s="142" t="s">
        <v>1223</v>
      </c>
      <c r="F393" s="143" t="s">
        <v>1224</v>
      </c>
      <c r="G393" s="144" t="s">
        <v>137</v>
      </c>
      <c r="H393" s="145">
        <v>1</v>
      </c>
      <c r="I393" s="146"/>
      <c r="J393" s="147">
        <f t="shared" si="40"/>
        <v>0</v>
      </c>
      <c r="K393" s="143" t="s">
        <v>132</v>
      </c>
      <c r="L393" s="30"/>
      <c r="M393" s="148" t="s">
        <v>1</v>
      </c>
      <c r="N393" s="149" t="s">
        <v>42</v>
      </c>
      <c r="O393" s="55"/>
      <c r="P393" s="150">
        <f t="shared" si="41"/>
        <v>0</v>
      </c>
      <c r="Q393" s="150">
        <v>0</v>
      </c>
      <c r="R393" s="150">
        <f t="shared" si="42"/>
        <v>0</v>
      </c>
      <c r="S393" s="150">
        <v>0</v>
      </c>
      <c r="T393" s="151">
        <f t="shared" si="43"/>
        <v>0</v>
      </c>
      <c r="U393" s="29"/>
      <c r="V393" s="29"/>
      <c r="W393" s="29"/>
      <c r="X393" s="29"/>
      <c r="Y393" s="29"/>
      <c r="Z393" s="29"/>
      <c r="AA393" s="29"/>
      <c r="AB393" s="29"/>
      <c r="AC393" s="29"/>
      <c r="AD393" s="29"/>
      <c r="AE393" s="29"/>
      <c r="AR393" s="152" t="s">
        <v>133</v>
      </c>
      <c r="AT393" s="152" t="s">
        <v>128</v>
      </c>
      <c r="AU393" s="152" t="s">
        <v>87</v>
      </c>
      <c r="AY393" s="14" t="s">
        <v>125</v>
      </c>
      <c r="BE393" s="153">
        <f t="shared" si="44"/>
        <v>0</v>
      </c>
      <c r="BF393" s="153">
        <f t="shared" si="45"/>
        <v>0</v>
      </c>
      <c r="BG393" s="153">
        <f t="shared" si="46"/>
        <v>0</v>
      </c>
      <c r="BH393" s="153">
        <f t="shared" si="47"/>
        <v>0</v>
      </c>
      <c r="BI393" s="153">
        <f t="shared" si="48"/>
        <v>0</v>
      </c>
      <c r="BJ393" s="14" t="s">
        <v>85</v>
      </c>
      <c r="BK393" s="153">
        <f t="shared" si="49"/>
        <v>0</v>
      </c>
      <c r="BL393" s="14" t="s">
        <v>133</v>
      </c>
      <c r="BM393" s="152" t="s">
        <v>1225</v>
      </c>
    </row>
    <row r="394" spans="1:65" s="2" customFormat="1" ht="114.95" customHeight="1">
      <c r="A394" s="29"/>
      <c r="B394" s="140"/>
      <c r="C394" s="141" t="s">
        <v>1226</v>
      </c>
      <c r="D394" s="141" t="s">
        <v>128</v>
      </c>
      <c r="E394" s="142" t="s">
        <v>1227</v>
      </c>
      <c r="F394" s="143" t="s">
        <v>1228</v>
      </c>
      <c r="G394" s="144" t="s">
        <v>137</v>
      </c>
      <c r="H394" s="145">
        <v>1</v>
      </c>
      <c r="I394" s="146"/>
      <c r="J394" s="147">
        <f t="shared" si="40"/>
        <v>0</v>
      </c>
      <c r="K394" s="143" t="s">
        <v>132</v>
      </c>
      <c r="L394" s="30"/>
      <c r="M394" s="148" t="s">
        <v>1</v>
      </c>
      <c r="N394" s="149" t="s">
        <v>42</v>
      </c>
      <c r="O394" s="55"/>
      <c r="P394" s="150">
        <f t="shared" si="41"/>
        <v>0</v>
      </c>
      <c r="Q394" s="150">
        <v>0</v>
      </c>
      <c r="R394" s="150">
        <f t="shared" si="42"/>
        <v>0</v>
      </c>
      <c r="S394" s="150">
        <v>0</v>
      </c>
      <c r="T394" s="151">
        <f t="shared" si="43"/>
        <v>0</v>
      </c>
      <c r="U394" s="29"/>
      <c r="V394" s="29"/>
      <c r="W394" s="29"/>
      <c r="X394" s="29"/>
      <c r="Y394" s="29"/>
      <c r="Z394" s="29"/>
      <c r="AA394" s="29"/>
      <c r="AB394" s="29"/>
      <c r="AC394" s="29"/>
      <c r="AD394" s="29"/>
      <c r="AE394" s="29"/>
      <c r="AR394" s="152" t="s">
        <v>133</v>
      </c>
      <c r="AT394" s="152" t="s">
        <v>128</v>
      </c>
      <c r="AU394" s="152" t="s">
        <v>87</v>
      </c>
      <c r="AY394" s="14" t="s">
        <v>125</v>
      </c>
      <c r="BE394" s="153">
        <f t="shared" si="44"/>
        <v>0</v>
      </c>
      <c r="BF394" s="153">
        <f t="shared" si="45"/>
        <v>0</v>
      </c>
      <c r="BG394" s="153">
        <f t="shared" si="46"/>
        <v>0</v>
      </c>
      <c r="BH394" s="153">
        <f t="shared" si="47"/>
        <v>0</v>
      </c>
      <c r="BI394" s="153">
        <f t="shared" si="48"/>
        <v>0</v>
      </c>
      <c r="BJ394" s="14" t="s">
        <v>85</v>
      </c>
      <c r="BK394" s="153">
        <f t="shared" si="49"/>
        <v>0</v>
      </c>
      <c r="BL394" s="14" t="s">
        <v>133</v>
      </c>
      <c r="BM394" s="152" t="s">
        <v>1229</v>
      </c>
    </row>
    <row r="395" spans="1:65" s="2" customFormat="1" ht="114.95" customHeight="1">
      <c r="A395" s="29"/>
      <c r="B395" s="140"/>
      <c r="C395" s="141" t="s">
        <v>1230</v>
      </c>
      <c r="D395" s="141" t="s">
        <v>128</v>
      </c>
      <c r="E395" s="142" t="s">
        <v>1231</v>
      </c>
      <c r="F395" s="143" t="s">
        <v>1232</v>
      </c>
      <c r="G395" s="144" t="s">
        <v>137</v>
      </c>
      <c r="H395" s="145">
        <v>1</v>
      </c>
      <c r="I395" s="146"/>
      <c r="J395" s="147">
        <f t="shared" si="40"/>
        <v>0</v>
      </c>
      <c r="K395" s="143" t="s">
        <v>132</v>
      </c>
      <c r="L395" s="30"/>
      <c r="M395" s="148" t="s">
        <v>1</v>
      </c>
      <c r="N395" s="149" t="s">
        <v>42</v>
      </c>
      <c r="O395" s="55"/>
      <c r="P395" s="150">
        <f t="shared" si="41"/>
        <v>0</v>
      </c>
      <c r="Q395" s="150">
        <v>0</v>
      </c>
      <c r="R395" s="150">
        <f t="shared" si="42"/>
        <v>0</v>
      </c>
      <c r="S395" s="150">
        <v>0</v>
      </c>
      <c r="T395" s="151">
        <f t="shared" si="43"/>
        <v>0</v>
      </c>
      <c r="U395" s="29"/>
      <c r="V395" s="29"/>
      <c r="W395" s="29"/>
      <c r="X395" s="29"/>
      <c r="Y395" s="29"/>
      <c r="Z395" s="29"/>
      <c r="AA395" s="29"/>
      <c r="AB395" s="29"/>
      <c r="AC395" s="29"/>
      <c r="AD395" s="29"/>
      <c r="AE395" s="29"/>
      <c r="AR395" s="152" t="s">
        <v>133</v>
      </c>
      <c r="AT395" s="152" t="s">
        <v>128</v>
      </c>
      <c r="AU395" s="152" t="s">
        <v>87</v>
      </c>
      <c r="AY395" s="14" t="s">
        <v>125</v>
      </c>
      <c r="BE395" s="153">
        <f t="shared" si="44"/>
        <v>0</v>
      </c>
      <c r="BF395" s="153">
        <f t="shared" si="45"/>
        <v>0</v>
      </c>
      <c r="BG395" s="153">
        <f t="shared" si="46"/>
        <v>0</v>
      </c>
      <c r="BH395" s="153">
        <f t="shared" si="47"/>
        <v>0</v>
      </c>
      <c r="BI395" s="153">
        <f t="shared" si="48"/>
        <v>0</v>
      </c>
      <c r="BJ395" s="14" t="s">
        <v>85</v>
      </c>
      <c r="BK395" s="153">
        <f t="shared" si="49"/>
        <v>0</v>
      </c>
      <c r="BL395" s="14" t="s">
        <v>133</v>
      </c>
      <c r="BM395" s="152" t="s">
        <v>1233</v>
      </c>
    </row>
    <row r="396" spans="1:65" s="2" customFormat="1" ht="114.95" customHeight="1">
      <c r="A396" s="29"/>
      <c r="B396" s="140"/>
      <c r="C396" s="141" t="s">
        <v>1234</v>
      </c>
      <c r="D396" s="141" t="s">
        <v>128</v>
      </c>
      <c r="E396" s="142" t="s">
        <v>1235</v>
      </c>
      <c r="F396" s="143" t="s">
        <v>1236</v>
      </c>
      <c r="G396" s="144" t="s">
        <v>137</v>
      </c>
      <c r="H396" s="145">
        <v>1</v>
      </c>
      <c r="I396" s="146"/>
      <c r="J396" s="147">
        <f t="shared" si="40"/>
        <v>0</v>
      </c>
      <c r="K396" s="143" t="s">
        <v>132</v>
      </c>
      <c r="L396" s="30"/>
      <c r="M396" s="148" t="s">
        <v>1</v>
      </c>
      <c r="N396" s="149" t="s">
        <v>42</v>
      </c>
      <c r="O396" s="55"/>
      <c r="P396" s="150">
        <f t="shared" si="41"/>
        <v>0</v>
      </c>
      <c r="Q396" s="150">
        <v>0</v>
      </c>
      <c r="R396" s="150">
        <f t="shared" si="42"/>
        <v>0</v>
      </c>
      <c r="S396" s="150">
        <v>0</v>
      </c>
      <c r="T396" s="151">
        <f t="shared" si="43"/>
        <v>0</v>
      </c>
      <c r="U396" s="29"/>
      <c r="V396" s="29"/>
      <c r="W396" s="29"/>
      <c r="X396" s="29"/>
      <c r="Y396" s="29"/>
      <c r="Z396" s="29"/>
      <c r="AA396" s="29"/>
      <c r="AB396" s="29"/>
      <c r="AC396" s="29"/>
      <c r="AD396" s="29"/>
      <c r="AE396" s="29"/>
      <c r="AR396" s="152" t="s">
        <v>133</v>
      </c>
      <c r="AT396" s="152" t="s">
        <v>128</v>
      </c>
      <c r="AU396" s="152" t="s">
        <v>87</v>
      </c>
      <c r="AY396" s="14" t="s">
        <v>125</v>
      </c>
      <c r="BE396" s="153">
        <f t="shared" si="44"/>
        <v>0</v>
      </c>
      <c r="BF396" s="153">
        <f t="shared" si="45"/>
        <v>0</v>
      </c>
      <c r="BG396" s="153">
        <f t="shared" si="46"/>
        <v>0</v>
      </c>
      <c r="BH396" s="153">
        <f t="shared" si="47"/>
        <v>0</v>
      </c>
      <c r="BI396" s="153">
        <f t="shared" si="48"/>
        <v>0</v>
      </c>
      <c r="BJ396" s="14" t="s">
        <v>85</v>
      </c>
      <c r="BK396" s="153">
        <f t="shared" si="49"/>
        <v>0</v>
      </c>
      <c r="BL396" s="14" t="s">
        <v>133</v>
      </c>
      <c r="BM396" s="152" t="s">
        <v>1237</v>
      </c>
    </row>
    <row r="397" spans="1:65" s="2" customFormat="1" ht="123" customHeight="1">
      <c r="A397" s="29"/>
      <c r="B397" s="140"/>
      <c r="C397" s="141" t="s">
        <v>1238</v>
      </c>
      <c r="D397" s="141" t="s">
        <v>128</v>
      </c>
      <c r="E397" s="142" t="s">
        <v>1239</v>
      </c>
      <c r="F397" s="143" t="s">
        <v>1240</v>
      </c>
      <c r="G397" s="144" t="s">
        <v>137</v>
      </c>
      <c r="H397" s="145">
        <v>1</v>
      </c>
      <c r="I397" s="146"/>
      <c r="J397" s="147">
        <f t="shared" si="40"/>
        <v>0</v>
      </c>
      <c r="K397" s="143" t="s">
        <v>132</v>
      </c>
      <c r="L397" s="30"/>
      <c r="M397" s="148" t="s">
        <v>1</v>
      </c>
      <c r="N397" s="149" t="s">
        <v>42</v>
      </c>
      <c r="O397" s="55"/>
      <c r="P397" s="150">
        <f t="shared" si="41"/>
        <v>0</v>
      </c>
      <c r="Q397" s="150">
        <v>0</v>
      </c>
      <c r="R397" s="150">
        <f t="shared" si="42"/>
        <v>0</v>
      </c>
      <c r="S397" s="150">
        <v>0</v>
      </c>
      <c r="T397" s="151">
        <f t="shared" si="43"/>
        <v>0</v>
      </c>
      <c r="U397" s="29"/>
      <c r="V397" s="29"/>
      <c r="W397" s="29"/>
      <c r="X397" s="29"/>
      <c r="Y397" s="29"/>
      <c r="Z397" s="29"/>
      <c r="AA397" s="29"/>
      <c r="AB397" s="29"/>
      <c r="AC397" s="29"/>
      <c r="AD397" s="29"/>
      <c r="AE397" s="29"/>
      <c r="AR397" s="152" t="s">
        <v>133</v>
      </c>
      <c r="AT397" s="152" t="s">
        <v>128</v>
      </c>
      <c r="AU397" s="152" t="s">
        <v>87</v>
      </c>
      <c r="AY397" s="14" t="s">
        <v>125</v>
      </c>
      <c r="BE397" s="153">
        <f t="shared" si="44"/>
        <v>0</v>
      </c>
      <c r="BF397" s="153">
        <f t="shared" si="45"/>
        <v>0</v>
      </c>
      <c r="BG397" s="153">
        <f t="shared" si="46"/>
        <v>0</v>
      </c>
      <c r="BH397" s="153">
        <f t="shared" si="47"/>
        <v>0</v>
      </c>
      <c r="BI397" s="153">
        <f t="shared" si="48"/>
        <v>0</v>
      </c>
      <c r="BJ397" s="14" t="s">
        <v>85</v>
      </c>
      <c r="BK397" s="153">
        <f t="shared" si="49"/>
        <v>0</v>
      </c>
      <c r="BL397" s="14" t="s">
        <v>133</v>
      </c>
      <c r="BM397" s="152" t="s">
        <v>1241</v>
      </c>
    </row>
    <row r="398" spans="1:65" s="2" customFormat="1" ht="128.65" customHeight="1">
      <c r="A398" s="29"/>
      <c r="B398" s="140"/>
      <c r="C398" s="141" t="s">
        <v>1242</v>
      </c>
      <c r="D398" s="141" t="s">
        <v>128</v>
      </c>
      <c r="E398" s="142" t="s">
        <v>1243</v>
      </c>
      <c r="F398" s="143" t="s">
        <v>1244</v>
      </c>
      <c r="G398" s="144" t="s">
        <v>137</v>
      </c>
      <c r="H398" s="145">
        <v>1</v>
      </c>
      <c r="I398" s="146"/>
      <c r="J398" s="147">
        <f t="shared" si="40"/>
        <v>0</v>
      </c>
      <c r="K398" s="143" t="s">
        <v>132</v>
      </c>
      <c r="L398" s="30"/>
      <c r="M398" s="148" t="s">
        <v>1</v>
      </c>
      <c r="N398" s="149" t="s">
        <v>42</v>
      </c>
      <c r="O398" s="55"/>
      <c r="P398" s="150">
        <f t="shared" si="41"/>
        <v>0</v>
      </c>
      <c r="Q398" s="150">
        <v>0</v>
      </c>
      <c r="R398" s="150">
        <f t="shared" si="42"/>
        <v>0</v>
      </c>
      <c r="S398" s="150">
        <v>0</v>
      </c>
      <c r="T398" s="151">
        <f t="shared" si="43"/>
        <v>0</v>
      </c>
      <c r="U398" s="29"/>
      <c r="V398" s="29"/>
      <c r="W398" s="29"/>
      <c r="X398" s="29"/>
      <c r="Y398" s="29"/>
      <c r="Z398" s="29"/>
      <c r="AA398" s="29"/>
      <c r="AB398" s="29"/>
      <c r="AC398" s="29"/>
      <c r="AD398" s="29"/>
      <c r="AE398" s="29"/>
      <c r="AR398" s="152" t="s">
        <v>133</v>
      </c>
      <c r="AT398" s="152" t="s">
        <v>128</v>
      </c>
      <c r="AU398" s="152" t="s">
        <v>87</v>
      </c>
      <c r="AY398" s="14" t="s">
        <v>125</v>
      </c>
      <c r="BE398" s="153">
        <f t="shared" si="44"/>
        <v>0</v>
      </c>
      <c r="BF398" s="153">
        <f t="shared" si="45"/>
        <v>0</v>
      </c>
      <c r="BG398" s="153">
        <f t="shared" si="46"/>
        <v>0</v>
      </c>
      <c r="BH398" s="153">
        <f t="shared" si="47"/>
        <v>0</v>
      </c>
      <c r="BI398" s="153">
        <f t="shared" si="48"/>
        <v>0</v>
      </c>
      <c r="BJ398" s="14" t="s">
        <v>85</v>
      </c>
      <c r="BK398" s="153">
        <f t="shared" si="49"/>
        <v>0</v>
      </c>
      <c r="BL398" s="14" t="s">
        <v>133</v>
      </c>
      <c r="BM398" s="152" t="s">
        <v>1245</v>
      </c>
    </row>
    <row r="399" spans="1:65" s="2" customFormat="1" ht="128.65" customHeight="1">
      <c r="A399" s="29"/>
      <c r="B399" s="140"/>
      <c r="C399" s="141" t="s">
        <v>1246</v>
      </c>
      <c r="D399" s="141" t="s">
        <v>128</v>
      </c>
      <c r="E399" s="142" t="s">
        <v>1247</v>
      </c>
      <c r="F399" s="143" t="s">
        <v>1248</v>
      </c>
      <c r="G399" s="144" t="s">
        <v>137</v>
      </c>
      <c r="H399" s="145">
        <v>1</v>
      </c>
      <c r="I399" s="146"/>
      <c r="J399" s="147">
        <f t="shared" si="40"/>
        <v>0</v>
      </c>
      <c r="K399" s="143" t="s">
        <v>132</v>
      </c>
      <c r="L399" s="30"/>
      <c r="M399" s="148" t="s">
        <v>1</v>
      </c>
      <c r="N399" s="149" t="s">
        <v>42</v>
      </c>
      <c r="O399" s="55"/>
      <c r="P399" s="150">
        <f t="shared" si="41"/>
        <v>0</v>
      </c>
      <c r="Q399" s="150">
        <v>0</v>
      </c>
      <c r="R399" s="150">
        <f t="shared" si="42"/>
        <v>0</v>
      </c>
      <c r="S399" s="150">
        <v>0</v>
      </c>
      <c r="T399" s="151">
        <f t="shared" si="43"/>
        <v>0</v>
      </c>
      <c r="U399" s="29"/>
      <c r="V399" s="29"/>
      <c r="W399" s="29"/>
      <c r="X399" s="29"/>
      <c r="Y399" s="29"/>
      <c r="Z399" s="29"/>
      <c r="AA399" s="29"/>
      <c r="AB399" s="29"/>
      <c r="AC399" s="29"/>
      <c r="AD399" s="29"/>
      <c r="AE399" s="29"/>
      <c r="AR399" s="152" t="s">
        <v>133</v>
      </c>
      <c r="AT399" s="152" t="s">
        <v>128</v>
      </c>
      <c r="AU399" s="152" t="s">
        <v>87</v>
      </c>
      <c r="AY399" s="14" t="s">
        <v>125</v>
      </c>
      <c r="BE399" s="153">
        <f t="shared" si="44"/>
        <v>0</v>
      </c>
      <c r="BF399" s="153">
        <f t="shared" si="45"/>
        <v>0</v>
      </c>
      <c r="BG399" s="153">
        <f t="shared" si="46"/>
        <v>0</v>
      </c>
      <c r="BH399" s="153">
        <f t="shared" si="47"/>
        <v>0</v>
      </c>
      <c r="BI399" s="153">
        <f t="shared" si="48"/>
        <v>0</v>
      </c>
      <c r="BJ399" s="14" t="s">
        <v>85</v>
      </c>
      <c r="BK399" s="153">
        <f t="shared" si="49"/>
        <v>0</v>
      </c>
      <c r="BL399" s="14" t="s">
        <v>133</v>
      </c>
      <c r="BM399" s="152" t="s">
        <v>1249</v>
      </c>
    </row>
    <row r="400" spans="1:65" s="2" customFormat="1" ht="128.65" customHeight="1">
      <c r="A400" s="29"/>
      <c r="B400" s="140"/>
      <c r="C400" s="141" t="s">
        <v>1250</v>
      </c>
      <c r="D400" s="141" t="s">
        <v>128</v>
      </c>
      <c r="E400" s="142" t="s">
        <v>1251</v>
      </c>
      <c r="F400" s="143" t="s">
        <v>1252</v>
      </c>
      <c r="G400" s="144" t="s">
        <v>137</v>
      </c>
      <c r="H400" s="145">
        <v>1</v>
      </c>
      <c r="I400" s="146"/>
      <c r="J400" s="147">
        <f t="shared" si="40"/>
        <v>0</v>
      </c>
      <c r="K400" s="143" t="s">
        <v>132</v>
      </c>
      <c r="L400" s="30"/>
      <c r="M400" s="148" t="s">
        <v>1</v>
      </c>
      <c r="N400" s="149" t="s">
        <v>42</v>
      </c>
      <c r="O400" s="55"/>
      <c r="P400" s="150">
        <f t="shared" si="41"/>
        <v>0</v>
      </c>
      <c r="Q400" s="150">
        <v>0</v>
      </c>
      <c r="R400" s="150">
        <f t="shared" si="42"/>
        <v>0</v>
      </c>
      <c r="S400" s="150">
        <v>0</v>
      </c>
      <c r="T400" s="151">
        <f t="shared" si="43"/>
        <v>0</v>
      </c>
      <c r="U400" s="29"/>
      <c r="V400" s="29"/>
      <c r="W400" s="29"/>
      <c r="X400" s="29"/>
      <c r="Y400" s="29"/>
      <c r="Z400" s="29"/>
      <c r="AA400" s="29"/>
      <c r="AB400" s="29"/>
      <c r="AC400" s="29"/>
      <c r="AD400" s="29"/>
      <c r="AE400" s="29"/>
      <c r="AR400" s="152" t="s">
        <v>133</v>
      </c>
      <c r="AT400" s="152" t="s">
        <v>128</v>
      </c>
      <c r="AU400" s="152" t="s">
        <v>87</v>
      </c>
      <c r="AY400" s="14" t="s">
        <v>125</v>
      </c>
      <c r="BE400" s="153">
        <f t="shared" si="44"/>
        <v>0</v>
      </c>
      <c r="BF400" s="153">
        <f t="shared" si="45"/>
        <v>0</v>
      </c>
      <c r="BG400" s="153">
        <f t="shared" si="46"/>
        <v>0</v>
      </c>
      <c r="BH400" s="153">
        <f t="shared" si="47"/>
        <v>0</v>
      </c>
      <c r="BI400" s="153">
        <f t="shared" si="48"/>
        <v>0</v>
      </c>
      <c r="BJ400" s="14" t="s">
        <v>85</v>
      </c>
      <c r="BK400" s="153">
        <f t="shared" si="49"/>
        <v>0</v>
      </c>
      <c r="BL400" s="14" t="s">
        <v>133</v>
      </c>
      <c r="BM400" s="152" t="s">
        <v>1253</v>
      </c>
    </row>
    <row r="401" spans="1:65" s="2" customFormat="1" ht="128.65" customHeight="1">
      <c r="A401" s="29"/>
      <c r="B401" s="140"/>
      <c r="C401" s="141" t="s">
        <v>1254</v>
      </c>
      <c r="D401" s="141" t="s">
        <v>128</v>
      </c>
      <c r="E401" s="142" t="s">
        <v>1255</v>
      </c>
      <c r="F401" s="143" t="s">
        <v>1256</v>
      </c>
      <c r="G401" s="144" t="s">
        <v>137</v>
      </c>
      <c r="H401" s="145">
        <v>1</v>
      </c>
      <c r="I401" s="146"/>
      <c r="J401" s="147">
        <f t="shared" si="40"/>
        <v>0</v>
      </c>
      <c r="K401" s="143" t="s">
        <v>132</v>
      </c>
      <c r="L401" s="30"/>
      <c r="M401" s="148" t="s">
        <v>1</v>
      </c>
      <c r="N401" s="149" t="s">
        <v>42</v>
      </c>
      <c r="O401" s="55"/>
      <c r="P401" s="150">
        <f t="shared" si="41"/>
        <v>0</v>
      </c>
      <c r="Q401" s="150">
        <v>0</v>
      </c>
      <c r="R401" s="150">
        <f t="shared" si="42"/>
        <v>0</v>
      </c>
      <c r="S401" s="150">
        <v>0</v>
      </c>
      <c r="T401" s="151">
        <f t="shared" si="43"/>
        <v>0</v>
      </c>
      <c r="U401" s="29"/>
      <c r="V401" s="29"/>
      <c r="W401" s="29"/>
      <c r="X401" s="29"/>
      <c r="Y401" s="29"/>
      <c r="Z401" s="29"/>
      <c r="AA401" s="29"/>
      <c r="AB401" s="29"/>
      <c r="AC401" s="29"/>
      <c r="AD401" s="29"/>
      <c r="AE401" s="29"/>
      <c r="AR401" s="152" t="s">
        <v>133</v>
      </c>
      <c r="AT401" s="152" t="s">
        <v>128</v>
      </c>
      <c r="AU401" s="152" t="s">
        <v>87</v>
      </c>
      <c r="AY401" s="14" t="s">
        <v>125</v>
      </c>
      <c r="BE401" s="153">
        <f t="shared" si="44"/>
        <v>0</v>
      </c>
      <c r="BF401" s="153">
        <f t="shared" si="45"/>
        <v>0</v>
      </c>
      <c r="BG401" s="153">
        <f t="shared" si="46"/>
        <v>0</v>
      </c>
      <c r="BH401" s="153">
        <f t="shared" si="47"/>
        <v>0</v>
      </c>
      <c r="BI401" s="153">
        <f t="shared" si="48"/>
        <v>0</v>
      </c>
      <c r="BJ401" s="14" t="s">
        <v>85</v>
      </c>
      <c r="BK401" s="153">
        <f t="shared" si="49"/>
        <v>0</v>
      </c>
      <c r="BL401" s="14" t="s">
        <v>133</v>
      </c>
      <c r="BM401" s="152" t="s">
        <v>1257</v>
      </c>
    </row>
    <row r="402" spans="1:65" s="2" customFormat="1" ht="128.65" customHeight="1">
      <c r="A402" s="29"/>
      <c r="B402" s="140"/>
      <c r="C402" s="141" t="s">
        <v>1258</v>
      </c>
      <c r="D402" s="141" t="s">
        <v>128</v>
      </c>
      <c r="E402" s="142" t="s">
        <v>1259</v>
      </c>
      <c r="F402" s="143" t="s">
        <v>1260</v>
      </c>
      <c r="G402" s="144" t="s">
        <v>137</v>
      </c>
      <c r="H402" s="145">
        <v>1</v>
      </c>
      <c r="I402" s="146"/>
      <c r="J402" s="147">
        <f t="shared" si="40"/>
        <v>0</v>
      </c>
      <c r="K402" s="143" t="s">
        <v>132</v>
      </c>
      <c r="L402" s="30"/>
      <c r="M402" s="148" t="s">
        <v>1</v>
      </c>
      <c r="N402" s="149" t="s">
        <v>42</v>
      </c>
      <c r="O402" s="55"/>
      <c r="P402" s="150">
        <f t="shared" si="41"/>
        <v>0</v>
      </c>
      <c r="Q402" s="150">
        <v>0</v>
      </c>
      <c r="R402" s="150">
        <f t="shared" si="42"/>
        <v>0</v>
      </c>
      <c r="S402" s="150">
        <v>0</v>
      </c>
      <c r="T402" s="151">
        <f t="shared" si="43"/>
        <v>0</v>
      </c>
      <c r="U402" s="29"/>
      <c r="V402" s="29"/>
      <c r="W402" s="29"/>
      <c r="X402" s="29"/>
      <c r="Y402" s="29"/>
      <c r="Z402" s="29"/>
      <c r="AA402" s="29"/>
      <c r="AB402" s="29"/>
      <c r="AC402" s="29"/>
      <c r="AD402" s="29"/>
      <c r="AE402" s="29"/>
      <c r="AR402" s="152" t="s">
        <v>133</v>
      </c>
      <c r="AT402" s="152" t="s">
        <v>128</v>
      </c>
      <c r="AU402" s="152" t="s">
        <v>87</v>
      </c>
      <c r="AY402" s="14" t="s">
        <v>125</v>
      </c>
      <c r="BE402" s="153">
        <f t="shared" si="44"/>
        <v>0</v>
      </c>
      <c r="BF402" s="153">
        <f t="shared" si="45"/>
        <v>0</v>
      </c>
      <c r="BG402" s="153">
        <f t="shared" si="46"/>
        <v>0</v>
      </c>
      <c r="BH402" s="153">
        <f t="shared" si="47"/>
        <v>0</v>
      </c>
      <c r="BI402" s="153">
        <f t="shared" si="48"/>
        <v>0</v>
      </c>
      <c r="BJ402" s="14" t="s">
        <v>85</v>
      </c>
      <c r="BK402" s="153">
        <f t="shared" si="49"/>
        <v>0</v>
      </c>
      <c r="BL402" s="14" t="s">
        <v>133</v>
      </c>
      <c r="BM402" s="152" t="s">
        <v>1261</v>
      </c>
    </row>
    <row r="403" spans="1:65" s="2" customFormat="1" ht="128.65" customHeight="1">
      <c r="A403" s="29"/>
      <c r="B403" s="140"/>
      <c r="C403" s="141" t="s">
        <v>1262</v>
      </c>
      <c r="D403" s="141" t="s">
        <v>128</v>
      </c>
      <c r="E403" s="142" t="s">
        <v>1263</v>
      </c>
      <c r="F403" s="143" t="s">
        <v>1264</v>
      </c>
      <c r="G403" s="144" t="s">
        <v>137</v>
      </c>
      <c r="H403" s="145">
        <v>1</v>
      </c>
      <c r="I403" s="146"/>
      <c r="J403" s="147">
        <f t="shared" si="40"/>
        <v>0</v>
      </c>
      <c r="K403" s="143" t="s">
        <v>132</v>
      </c>
      <c r="L403" s="30"/>
      <c r="M403" s="148" t="s">
        <v>1</v>
      </c>
      <c r="N403" s="149" t="s">
        <v>42</v>
      </c>
      <c r="O403" s="55"/>
      <c r="P403" s="150">
        <f t="shared" si="41"/>
        <v>0</v>
      </c>
      <c r="Q403" s="150">
        <v>0</v>
      </c>
      <c r="R403" s="150">
        <f t="shared" si="42"/>
        <v>0</v>
      </c>
      <c r="S403" s="150">
        <v>0</v>
      </c>
      <c r="T403" s="151">
        <f t="shared" si="43"/>
        <v>0</v>
      </c>
      <c r="U403" s="29"/>
      <c r="V403" s="29"/>
      <c r="W403" s="29"/>
      <c r="X403" s="29"/>
      <c r="Y403" s="29"/>
      <c r="Z403" s="29"/>
      <c r="AA403" s="29"/>
      <c r="AB403" s="29"/>
      <c r="AC403" s="29"/>
      <c r="AD403" s="29"/>
      <c r="AE403" s="29"/>
      <c r="AR403" s="152" t="s">
        <v>133</v>
      </c>
      <c r="AT403" s="152" t="s">
        <v>128</v>
      </c>
      <c r="AU403" s="152" t="s">
        <v>87</v>
      </c>
      <c r="AY403" s="14" t="s">
        <v>125</v>
      </c>
      <c r="BE403" s="153">
        <f t="shared" si="44"/>
        <v>0</v>
      </c>
      <c r="BF403" s="153">
        <f t="shared" si="45"/>
        <v>0</v>
      </c>
      <c r="BG403" s="153">
        <f t="shared" si="46"/>
        <v>0</v>
      </c>
      <c r="BH403" s="153">
        <f t="shared" si="47"/>
        <v>0</v>
      </c>
      <c r="BI403" s="153">
        <f t="shared" si="48"/>
        <v>0</v>
      </c>
      <c r="BJ403" s="14" t="s">
        <v>85</v>
      </c>
      <c r="BK403" s="153">
        <f t="shared" si="49"/>
        <v>0</v>
      </c>
      <c r="BL403" s="14" t="s">
        <v>133</v>
      </c>
      <c r="BM403" s="152" t="s">
        <v>1265</v>
      </c>
    </row>
    <row r="404" spans="1:65" s="2" customFormat="1" ht="128.65" customHeight="1">
      <c r="A404" s="29"/>
      <c r="B404" s="140"/>
      <c r="C404" s="141" t="s">
        <v>1266</v>
      </c>
      <c r="D404" s="141" t="s">
        <v>128</v>
      </c>
      <c r="E404" s="142" t="s">
        <v>1267</v>
      </c>
      <c r="F404" s="143" t="s">
        <v>1268</v>
      </c>
      <c r="G404" s="144" t="s">
        <v>137</v>
      </c>
      <c r="H404" s="145">
        <v>1</v>
      </c>
      <c r="I404" s="146"/>
      <c r="J404" s="147">
        <f t="shared" si="40"/>
        <v>0</v>
      </c>
      <c r="K404" s="143" t="s">
        <v>132</v>
      </c>
      <c r="L404" s="30"/>
      <c r="M404" s="148" t="s">
        <v>1</v>
      </c>
      <c r="N404" s="149" t="s">
        <v>42</v>
      </c>
      <c r="O404" s="55"/>
      <c r="P404" s="150">
        <f t="shared" si="41"/>
        <v>0</v>
      </c>
      <c r="Q404" s="150">
        <v>0</v>
      </c>
      <c r="R404" s="150">
        <f t="shared" si="42"/>
        <v>0</v>
      </c>
      <c r="S404" s="150">
        <v>0</v>
      </c>
      <c r="T404" s="151">
        <f t="shared" si="43"/>
        <v>0</v>
      </c>
      <c r="U404" s="29"/>
      <c r="V404" s="29"/>
      <c r="W404" s="29"/>
      <c r="X404" s="29"/>
      <c r="Y404" s="29"/>
      <c r="Z404" s="29"/>
      <c r="AA404" s="29"/>
      <c r="AB404" s="29"/>
      <c r="AC404" s="29"/>
      <c r="AD404" s="29"/>
      <c r="AE404" s="29"/>
      <c r="AR404" s="152" t="s">
        <v>133</v>
      </c>
      <c r="AT404" s="152" t="s">
        <v>128</v>
      </c>
      <c r="AU404" s="152" t="s">
        <v>87</v>
      </c>
      <c r="AY404" s="14" t="s">
        <v>125</v>
      </c>
      <c r="BE404" s="153">
        <f t="shared" si="44"/>
        <v>0</v>
      </c>
      <c r="BF404" s="153">
        <f t="shared" si="45"/>
        <v>0</v>
      </c>
      <c r="BG404" s="153">
        <f t="shared" si="46"/>
        <v>0</v>
      </c>
      <c r="BH404" s="153">
        <f t="shared" si="47"/>
        <v>0</v>
      </c>
      <c r="BI404" s="153">
        <f t="shared" si="48"/>
        <v>0</v>
      </c>
      <c r="BJ404" s="14" t="s">
        <v>85</v>
      </c>
      <c r="BK404" s="153">
        <f t="shared" si="49"/>
        <v>0</v>
      </c>
      <c r="BL404" s="14" t="s">
        <v>133</v>
      </c>
      <c r="BM404" s="152" t="s">
        <v>1269</v>
      </c>
    </row>
    <row r="405" spans="1:65" s="2" customFormat="1" ht="128.65" customHeight="1">
      <c r="A405" s="29"/>
      <c r="B405" s="140"/>
      <c r="C405" s="141" t="s">
        <v>1270</v>
      </c>
      <c r="D405" s="141" t="s">
        <v>128</v>
      </c>
      <c r="E405" s="142" t="s">
        <v>1271</v>
      </c>
      <c r="F405" s="143" t="s">
        <v>1272</v>
      </c>
      <c r="G405" s="144" t="s">
        <v>137</v>
      </c>
      <c r="H405" s="145">
        <v>1</v>
      </c>
      <c r="I405" s="146"/>
      <c r="J405" s="147">
        <f t="shared" si="40"/>
        <v>0</v>
      </c>
      <c r="K405" s="143" t="s">
        <v>132</v>
      </c>
      <c r="L405" s="30"/>
      <c r="M405" s="148" t="s">
        <v>1</v>
      </c>
      <c r="N405" s="149" t="s">
        <v>42</v>
      </c>
      <c r="O405" s="55"/>
      <c r="P405" s="150">
        <f t="shared" si="41"/>
        <v>0</v>
      </c>
      <c r="Q405" s="150">
        <v>0</v>
      </c>
      <c r="R405" s="150">
        <f t="shared" si="42"/>
        <v>0</v>
      </c>
      <c r="S405" s="150">
        <v>0</v>
      </c>
      <c r="T405" s="151">
        <f t="shared" si="43"/>
        <v>0</v>
      </c>
      <c r="U405" s="29"/>
      <c r="V405" s="29"/>
      <c r="W405" s="29"/>
      <c r="X405" s="29"/>
      <c r="Y405" s="29"/>
      <c r="Z405" s="29"/>
      <c r="AA405" s="29"/>
      <c r="AB405" s="29"/>
      <c r="AC405" s="29"/>
      <c r="AD405" s="29"/>
      <c r="AE405" s="29"/>
      <c r="AR405" s="152" t="s">
        <v>133</v>
      </c>
      <c r="AT405" s="152" t="s">
        <v>128</v>
      </c>
      <c r="AU405" s="152" t="s">
        <v>87</v>
      </c>
      <c r="AY405" s="14" t="s">
        <v>125</v>
      </c>
      <c r="BE405" s="153">
        <f t="shared" si="44"/>
        <v>0</v>
      </c>
      <c r="BF405" s="153">
        <f t="shared" si="45"/>
        <v>0</v>
      </c>
      <c r="BG405" s="153">
        <f t="shared" si="46"/>
        <v>0</v>
      </c>
      <c r="BH405" s="153">
        <f t="shared" si="47"/>
        <v>0</v>
      </c>
      <c r="BI405" s="153">
        <f t="shared" si="48"/>
        <v>0</v>
      </c>
      <c r="BJ405" s="14" t="s">
        <v>85</v>
      </c>
      <c r="BK405" s="153">
        <f t="shared" si="49"/>
        <v>0</v>
      </c>
      <c r="BL405" s="14" t="s">
        <v>133</v>
      </c>
      <c r="BM405" s="152" t="s">
        <v>1273</v>
      </c>
    </row>
    <row r="406" spans="1:65" s="2" customFormat="1" ht="114.95" customHeight="1">
      <c r="A406" s="29"/>
      <c r="B406" s="140"/>
      <c r="C406" s="141" t="s">
        <v>1274</v>
      </c>
      <c r="D406" s="141" t="s">
        <v>128</v>
      </c>
      <c r="E406" s="142" t="s">
        <v>1275</v>
      </c>
      <c r="F406" s="143" t="s">
        <v>1276</v>
      </c>
      <c r="G406" s="144" t="s">
        <v>137</v>
      </c>
      <c r="H406" s="145">
        <v>1</v>
      </c>
      <c r="I406" s="146"/>
      <c r="J406" s="147">
        <f t="shared" si="40"/>
        <v>0</v>
      </c>
      <c r="K406" s="143" t="s">
        <v>132</v>
      </c>
      <c r="L406" s="30"/>
      <c r="M406" s="148" t="s">
        <v>1</v>
      </c>
      <c r="N406" s="149" t="s">
        <v>42</v>
      </c>
      <c r="O406" s="55"/>
      <c r="P406" s="150">
        <f t="shared" si="41"/>
        <v>0</v>
      </c>
      <c r="Q406" s="150">
        <v>0</v>
      </c>
      <c r="R406" s="150">
        <f t="shared" si="42"/>
        <v>0</v>
      </c>
      <c r="S406" s="150">
        <v>0</v>
      </c>
      <c r="T406" s="151">
        <f t="shared" si="43"/>
        <v>0</v>
      </c>
      <c r="U406" s="29"/>
      <c r="V406" s="29"/>
      <c r="W406" s="29"/>
      <c r="X406" s="29"/>
      <c r="Y406" s="29"/>
      <c r="Z406" s="29"/>
      <c r="AA406" s="29"/>
      <c r="AB406" s="29"/>
      <c r="AC406" s="29"/>
      <c r="AD406" s="29"/>
      <c r="AE406" s="29"/>
      <c r="AR406" s="152" t="s">
        <v>133</v>
      </c>
      <c r="AT406" s="152" t="s">
        <v>128</v>
      </c>
      <c r="AU406" s="152" t="s">
        <v>87</v>
      </c>
      <c r="AY406" s="14" t="s">
        <v>125</v>
      </c>
      <c r="BE406" s="153">
        <f t="shared" si="44"/>
        <v>0</v>
      </c>
      <c r="BF406" s="153">
        <f t="shared" si="45"/>
        <v>0</v>
      </c>
      <c r="BG406" s="153">
        <f t="shared" si="46"/>
        <v>0</v>
      </c>
      <c r="BH406" s="153">
        <f t="shared" si="47"/>
        <v>0</v>
      </c>
      <c r="BI406" s="153">
        <f t="shared" si="48"/>
        <v>0</v>
      </c>
      <c r="BJ406" s="14" t="s">
        <v>85</v>
      </c>
      <c r="BK406" s="153">
        <f t="shared" si="49"/>
        <v>0</v>
      </c>
      <c r="BL406" s="14" t="s">
        <v>133</v>
      </c>
      <c r="BM406" s="152" t="s">
        <v>1277</v>
      </c>
    </row>
    <row r="407" spans="1:65" s="2" customFormat="1" ht="114.95" customHeight="1">
      <c r="A407" s="29"/>
      <c r="B407" s="140"/>
      <c r="C407" s="141" t="s">
        <v>1278</v>
      </c>
      <c r="D407" s="141" t="s">
        <v>128</v>
      </c>
      <c r="E407" s="142" t="s">
        <v>1279</v>
      </c>
      <c r="F407" s="143" t="s">
        <v>1280</v>
      </c>
      <c r="G407" s="144" t="s">
        <v>137</v>
      </c>
      <c r="H407" s="145">
        <v>1</v>
      </c>
      <c r="I407" s="146"/>
      <c r="J407" s="147">
        <f t="shared" si="40"/>
        <v>0</v>
      </c>
      <c r="K407" s="143" t="s">
        <v>132</v>
      </c>
      <c r="L407" s="30"/>
      <c r="M407" s="148" t="s">
        <v>1</v>
      </c>
      <c r="N407" s="149" t="s">
        <v>42</v>
      </c>
      <c r="O407" s="55"/>
      <c r="P407" s="150">
        <f t="shared" si="41"/>
        <v>0</v>
      </c>
      <c r="Q407" s="150">
        <v>0</v>
      </c>
      <c r="R407" s="150">
        <f t="shared" si="42"/>
        <v>0</v>
      </c>
      <c r="S407" s="150">
        <v>0</v>
      </c>
      <c r="T407" s="151">
        <f t="shared" si="43"/>
        <v>0</v>
      </c>
      <c r="U407" s="29"/>
      <c r="V407" s="29"/>
      <c r="W407" s="29"/>
      <c r="X407" s="29"/>
      <c r="Y407" s="29"/>
      <c r="Z407" s="29"/>
      <c r="AA407" s="29"/>
      <c r="AB407" s="29"/>
      <c r="AC407" s="29"/>
      <c r="AD407" s="29"/>
      <c r="AE407" s="29"/>
      <c r="AR407" s="152" t="s">
        <v>133</v>
      </c>
      <c r="AT407" s="152" t="s">
        <v>128</v>
      </c>
      <c r="AU407" s="152" t="s">
        <v>87</v>
      </c>
      <c r="AY407" s="14" t="s">
        <v>125</v>
      </c>
      <c r="BE407" s="153">
        <f t="shared" si="44"/>
        <v>0</v>
      </c>
      <c r="BF407" s="153">
        <f t="shared" si="45"/>
        <v>0</v>
      </c>
      <c r="BG407" s="153">
        <f t="shared" si="46"/>
        <v>0</v>
      </c>
      <c r="BH407" s="153">
        <f t="shared" si="47"/>
        <v>0</v>
      </c>
      <c r="BI407" s="153">
        <f t="shared" si="48"/>
        <v>0</v>
      </c>
      <c r="BJ407" s="14" t="s">
        <v>85</v>
      </c>
      <c r="BK407" s="153">
        <f t="shared" si="49"/>
        <v>0</v>
      </c>
      <c r="BL407" s="14" t="s">
        <v>133</v>
      </c>
      <c r="BM407" s="152" t="s">
        <v>1281</v>
      </c>
    </row>
    <row r="408" spans="1:65" s="2" customFormat="1" ht="114.95" customHeight="1">
      <c r="A408" s="29"/>
      <c r="B408" s="140"/>
      <c r="C408" s="141" t="s">
        <v>1282</v>
      </c>
      <c r="D408" s="141" t="s">
        <v>128</v>
      </c>
      <c r="E408" s="142" t="s">
        <v>1283</v>
      </c>
      <c r="F408" s="143" t="s">
        <v>1284</v>
      </c>
      <c r="G408" s="144" t="s">
        <v>137</v>
      </c>
      <c r="H408" s="145">
        <v>1</v>
      </c>
      <c r="I408" s="146"/>
      <c r="J408" s="147">
        <f t="shared" si="40"/>
        <v>0</v>
      </c>
      <c r="K408" s="143" t="s">
        <v>132</v>
      </c>
      <c r="L408" s="30"/>
      <c r="M408" s="148" t="s">
        <v>1</v>
      </c>
      <c r="N408" s="149" t="s">
        <v>42</v>
      </c>
      <c r="O408" s="55"/>
      <c r="P408" s="150">
        <f t="shared" si="41"/>
        <v>0</v>
      </c>
      <c r="Q408" s="150">
        <v>0</v>
      </c>
      <c r="R408" s="150">
        <f t="shared" si="42"/>
        <v>0</v>
      </c>
      <c r="S408" s="150">
        <v>0</v>
      </c>
      <c r="T408" s="151">
        <f t="shared" si="43"/>
        <v>0</v>
      </c>
      <c r="U408" s="29"/>
      <c r="V408" s="29"/>
      <c r="W408" s="29"/>
      <c r="X408" s="29"/>
      <c r="Y408" s="29"/>
      <c r="Z408" s="29"/>
      <c r="AA408" s="29"/>
      <c r="AB408" s="29"/>
      <c r="AC408" s="29"/>
      <c r="AD408" s="29"/>
      <c r="AE408" s="29"/>
      <c r="AR408" s="152" t="s">
        <v>133</v>
      </c>
      <c r="AT408" s="152" t="s">
        <v>128</v>
      </c>
      <c r="AU408" s="152" t="s">
        <v>87</v>
      </c>
      <c r="AY408" s="14" t="s">
        <v>125</v>
      </c>
      <c r="BE408" s="153">
        <f t="shared" si="44"/>
        <v>0</v>
      </c>
      <c r="BF408" s="153">
        <f t="shared" si="45"/>
        <v>0</v>
      </c>
      <c r="BG408" s="153">
        <f t="shared" si="46"/>
        <v>0</v>
      </c>
      <c r="BH408" s="153">
        <f t="shared" si="47"/>
        <v>0</v>
      </c>
      <c r="BI408" s="153">
        <f t="shared" si="48"/>
        <v>0</v>
      </c>
      <c r="BJ408" s="14" t="s">
        <v>85</v>
      </c>
      <c r="BK408" s="153">
        <f t="shared" si="49"/>
        <v>0</v>
      </c>
      <c r="BL408" s="14" t="s">
        <v>133</v>
      </c>
      <c r="BM408" s="152" t="s">
        <v>1285</v>
      </c>
    </row>
    <row r="409" spans="1:65" s="2" customFormat="1" ht="114.95" customHeight="1">
      <c r="A409" s="29"/>
      <c r="B409" s="140"/>
      <c r="C409" s="141" t="s">
        <v>1286</v>
      </c>
      <c r="D409" s="141" t="s">
        <v>128</v>
      </c>
      <c r="E409" s="142" t="s">
        <v>1287</v>
      </c>
      <c r="F409" s="143" t="s">
        <v>1288</v>
      </c>
      <c r="G409" s="144" t="s">
        <v>137</v>
      </c>
      <c r="H409" s="145">
        <v>1</v>
      </c>
      <c r="I409" s="146"/>
      <c r="J409" s="147">
        <f t="shared" si="40"/>
        <v>0</v>
      </c>
      <c r="K409" s="143" t="s">
        <v>132</v>
      </c>
      <c r="L409" s="30"/>
      <c r="M409" s="148" t="s">
        <v>1</v>
      </c>
      <c r="N409" s="149" t="s">
        <v>42</v>
      </c>
      <c r="O409" s="55"/>
      <c r="P409" s="150">
        <f t="shared" si="41"/>
        <v>0</v>
      </c>
      <c r="Q409" s="150">
        <v>0</v>
      </c>
      <c r="R409" s="150">
        <f t="shared" si="42"/>
        <v>0</v>
      </c>
      <c r="S409" s="150">
        <v>0</v>
      </c>
      <c r="T409" s="151">
        <f t="shared" si="43"/>
        <v>0</v>
      </c>
      <c r="U409" s="29"/>
      <c r="V409" s="29"/>
      <c r="W409" s="29"/>
      <c r="X409" s="29"/>
      <c r="Y409" s="29"/>
      <c r="Z409" s="29"/>
      <c r="AA409" s="29"/>
      <c r="AB409" s="29"/>
      <c r="AC409" s="29"/>
      <c r="AD409" s="29"/>
      <c r="AE409" s="29"/>
      <c r="AR409" s="152" t="s">
        <v>133</v>
      </c>
      <c r="AT409" s="152" t="s">
        <v>128</v>
      </c>
      <c r="AU409" s="152" t="s">
        <v>87</v>
      </c>
      <c r="AY409" s="14" t="s">
        <v>125</v>
      </c>
      <c r="BE409" s="153">
        <f t="shared" si="44"/>
        <v>0</v>
      </c>
      <c r="BF409" s="153">
        <f t="shared" si="45"/>
        <v>0</v>
      </c>
      <c r="BG409" s="153">
        <f t="shared" si="46"/>
        <v>0</v>
      </c>
      <c r="BH409" s="153">
        <f t="shared" si="47"/>
        <v>0</v>
      </c>
      <c r="BI409" s="153">
        <f t="shared" si="48"/>
        <v>0</v>
      </c>
      <c r="BJ409" s="14" t="s">
        <v>85</v>
      </c>
      <c r="BK409" s="153">
        <f t="shared" si="49"/>
        <v>0</v>
      </c>
      <c r="BL409" s="14" t="s">
        <v>133</v>
      </c>
      <c r="BM409" s="152" t="s">
        <v>1289</v>
      </c>
    </row>
    <row r="410" spans="1:65" s="2" customFormat="1" ht="114.95" customHeight="1">
      <c r="A410" s="29"/>
      <c r="B410" s="140"/>
      <c r="C410" s="141" t="s">
        <v>1290</v>
      </c>
      <c r="D410" s="141" t="s">
        <v>128</v>
      </c>
      <c r="E410" s="142" t="s">
        <v>1291</v>
      </c>
      <c r="F410" s="143" t="s">
        <v>1292</v>
      </c>
      <c r="G410" s="144" t="s">
        <v>137</v>
      </c>
      <c r="H410" s="145">
        <v>1</v>
      </c>
      <c r="I410" s="146"/>
      <c r="J410" s="147">
        <f t="shared" si="40"/>
        <v>0</v>
      </c>
      <c r="K410" s="143" t="s">
        <v>132</v>
      </c>
      <c r="L410" s="30"/>
      <c r="M410" s="148" t="s">
        <v>1</v>
      </c>
      <c r="N410" s="149" t="s">
        <v>42</v>
      </c>
      <c r="O410" s="55"/>
      <c r="P410" s="150">
        <f t="shared" si="41"/>
        <v>0</v>
      </c>
      <c r="Q410" s="150">
        <v>0</v>
      </c>
      <c r="R410" s="150">
        <f t="shared" si="42"/>
        <v>0</v>
      </c>
      <c r="S410" s="150">
        <v>0</v>
      </c>
      <c r="T410" s="151">
        <f t="shared" si="43"/>
        <v>0</v>
      </c>
      <c r="U410" s="29"/>
      <c r="V410" s="29"/>
      <c r="W410" s="29"/>
      <c r="X410" s="29"/>
      <c r="Y410" s="29"/>
      <c r="Z410" s="29"/>
      <c r="AA410" s="29"/>
      <c r="AB410" s="29"/>
      <c r="AC410" s="29"/>
      <c r="AD410" s="29"/>
      <c r="AE410" s="29"/>
      <c r="AR410" s="152" t="s">
        <v>133</v>
      </c>
      <c r="AT410" s="152" t="s">
        <v>128</v>
      </c>
      <c r="AU410" s="152" t="s">
        <v>87</v>
      </c>
      <c r="AY410" s="14" t="s">
        <v>125</v>
      </c>
      <c r="BE410" s="153">
        <f t="shared" si="44"/>
        <v>0</v>
      </c>
      <c r="BF410" s="153">
        <f t="shared" si="45"/>
        <v>0</v>
      </c>
      <c r="BG410" s="153">
        <f t="shared" si="46"/>
        <v>0</v>
      </c>
      <c r="BH410" s="153">
        <f t="shared" si="47"/>
        <v>0</v>
      </c>
      <c r="BI410" s="153">
        <f t="shared" si="48"/>
        <v>0</v>
      </c>
      <c r="BJ410" s="14" t="s">
        <v>85</v>
      </c>
      <c r="BK410" s="153">
        <f t="shared" si="49"/>
        <v>0</v>
      </c>
      <c r="BL410" s="14" t="s">
        <v>133</v>
      </c>
      <c r="BM410" s="152" t="s">
        <v>1293</v>
      </c>
    </row>
    <row r="411" spans="1:65" s="2" customFormat="1" ht="114.95" customHeight="1">
      <c r="A411" s="29"/>
      <c r="B411" s="140"/>
      <c r="C411" s="141" t="s">
        <v>1294</v>
      </c>
      <c r="D411" s="141" t="s">
        <v>128</v>
      </c>
      <c r="E411" s="142" t="s">
        <v>1295</v>
      </c>
      <c r="F411" s="143" t="s">
        <v>1296</v>
      </c>
      <c r="G411" s="144" t="s">
        <v>137</v>
      </c>
      <c r="H411" s="145">
        <v>1</v>
      </c>
      <c r="I411" s="146"/>
      <c r="J411" s="147">
        <f t="shared" si="40"/>
        <v>0</v>
      </c>
      <c r="K411" s="143" t="s">
        <v>132</v>
      </c>
      <c r="L411" s="30"/>
      <c r="M411" s="148" t="s">
        <v>1</v>
      </c>
      <c r="N411" s="149" t="s">
        <v>42</v>
      </c>
      <c r="O411" s="55"/>
      <c r="P411" s="150">
        <f t="shared" si="41"/>
        <v>0</v>
      </c>
      <c r="Q411" s="150">
        <v>0</v>
      </c>
      <c r="R411" s="150">
        <f t="shared" si="42"/>
        <v>0</v>
      </c>
      <c r="S411" s="150">
        <v>0</v>
      </c>
      <c r="T411" s="151">
        <f t="shared" si="43"/>
        <v>0</v>
      </c>
      <c r="U411" s="29"/>
      <c r="V411" s="29"/>
      <c r="W411" s="29"/>
      <c r="X411" s="29"/>
      <c r="Y411" s="29"/>
      <c r="Z411" s="29"/>
      <c r="AA411" s="29"/>
      <c r="AB411" s="29"/>
      <c r="AC411" s="29"/>
      <c r="AD411" s="29"/>
      <c r="AE411" s="29"/>
      <c r="AR411" s="152" t="s">
        <v>133</v>
      </c>
      <c r="AT411" s="152" t="s">
        <v>128</v>
      </c>
      <c r="AU411" s="152" t="s">
        <v>87</v>
      </c>
      <c r="AY411" s="14" t="s">
        <v>125</v>
      </c>
      <c r="BE411" s="153">
        <f t="shared" si="44"/>
        <v>0</v>
      </c>
      <c r="BF411" s="153">
        <f t="shared" si="45"/>
        <v>0</v>
      </c>
      <c r="BG411" s="153">
        <f t="shared" si="46"/>
        <v>0</v>
      </c>
      <c r="BH411" s="153">
        <f t="shared" si="47"/>
        <v>0</v>
      </c>
      <c r="BI411" s="153">
        <f t="shared" si="48"/>
        <v>0</v>
      </c>
      <c r="BJ411" s="14" t="s">
        <v>85</v>
      </c>
      <c r="BK411" s="153">
        <f t="shared" si="49"/>
        <v>0</v>
      </c>
      <c r="BL411" s="14" t="s">
        <v>133</v>
      </c>
      <c r="BM411" s="152" t="s">
        <v>1297</v>
      </c>
    </row>
    <row r="412" spans="1:65" s="2" customFormat="1" ht="114.95" customHeight="1">
      <c r="A412" s="29"/>
      <c r="B412" s="140"/>
      <c r="C412" s="141" t="s">
        <v>1298</v>
      </c>
      <c r="D412" s="141" t="s">
        <v>128</v>
      </c>
      <c r="E412" s="142" t="s">
        <v>1299</v>
      </c>
      <c r="F412" s="143" t="s">
        <v>1300</v>
      </c>
      <c r="G412" s="144" t="s">
        <v>137</v>
      </c>
      <c r="H412" s="145">
        <v>1</v>
      </c>
      <c r="I412" s="146"/>
      <c r="J412" s="147">
        <f t="shared" si="40"/>
        <v>0</v>
      </c>
      <c r="K412" s="143" t="s">
        <v>132</v>
      </c>
      <c r="L412" s="30"/>
      <c r="M412" s="148" t="s">
        <v>1</v>
      </c>
      <c r="N412" s="149" t="s">
        <v>42</v>
      </c>
      <c r="O412" s="55"/>
      <c r="P412" s="150">
        <f t="shared" si="41"/>
        <v>0</v>
      </c>
      <c r="Q412" s="150">
        <v>0</v>
      </c>
      <c r="R412" s="150">
        <f t="shared" si="42"/>
        <v>0</v>
      </c>
      <c r="S412" s="150">
        <v>0</v>
      </c>
      <c r="T412" s="151">
        <f t="shared" si="43"/>
        <v>0</v>
      </c>
      <c r="U412" s="29"/>
      <c r="V412" s="29"/>
      <c r="W412" s="29"/>
      <c r="X412" s="29"/>
      <c r="Y412" s="29"/>
      <c r="Z412" s="29"/>
      <c r="AA412" s="29"/>
      <c r="AB412" s="29"/>
      <c r="AC412" s="29"/>
      <c r="AD412" s="29"/>
      <c r="AE412" s="29"/>
      <c r="AR412" s="152" t="s">
        <v>133</v>
      </c>
      <c r="AT412" s="152" t="s">
        <v>128</v>
      </c>
      <c r="AU412" s="152" t="s">
        <v>87</v>
      </c>
      <c r="AY412" s="14" t="s">
        <v>125</v>
      </c>
      <c r="BE412" s="153">
        <f t="shared" si="44"/>
        <v>0</v>
      </c>
      <c r="BF412" s="153">
        <f t="shared" si="45"/>
        <v>0</v>
      </c>
      <c r="BG412" s="153">
        <f t="shared" si="46"/>
        <v>0</v>
      </c>
      <c r="BH412" s="153">
        <f t="shared" si="47"/>
        <v>0</v>
      </c>
      <c r="BI412" s="153">
        <f t="shared" si="48"/>
        <v>0</v>
      </c>
      <c r="BJ412" s="14" t="s">
        <v>85</v>
      </c>
      <c r="BK412" s="153">
        <f t="shared" si="49"/>
        <v>0</v>
      </c>
      <c r="BL412" s="14" t="s">
        <v>133</v>
      </c>
      <c r="BM412" s="152" t="s">
        <v>1301</v>
      </c>
    </row>
    <row r="413" spans="1:65" s="2" customFormat="1" ht="114.95" customHeight="1">
      <c r="A413" s="29"/>
      <c r="B413" s="140"/>
      <c r="C413" s="141" t="s">
        <v>1302</v>
      </c>
      <c r="D413" s="141" t="s">
        <v>128</v>
      </c>
      <c r="E413" s="142" t="s">
        <v>1303</v>
      </c>
      <c r="F413" s="143" t="s">
        <v>1304</v>
      </c>
      <c r="G413" s="144" t="s">
        <v>137</v>
      </c>
      <c r="H413" s="145">
        <v>1</v>
      </c>
      <c r="I413" s="146"/>
      <c r="J413" s="147">
        <f t="shared" si="40"/>
        <v>0</v>
      </c>
      <c r="K413" s="143" t="s">
        <v>132</v>
      </c>
      <c r="L413" s="30"/>
      <c r="M413" s="148" t="s">
        <v>1</v>
      </c>
      <c r="N413" s="149" t="s">
        <v>42</v>
      </c>
      <c r="O413" s="55"/>
      <c r="P413" s="150">
        <f t="shared" si="41"/>
        <v>0</v>
      </c>
      <c r="Q413" s="150">
        <v>0</v>
      </c>
      <c r="R413" s="150">
        <f t="shared" si="42"/>
        <v>0</v>
      </c>
      <c r="S413" s="150">
        <v>0</v>
      </c>
      <c r="T413" s="151">
        <f t="shared" si="43"/>
        <v>0</v>
      </c>
      <c r="U413" s="29"/>
      <c r="V413" s="29"/>
      <c r="W413" s="29"/>
      <c r="X413" s="29"/>
      <c r="Y413" s="29"/>
      <c r="Z413" s="29"/>
      <c r="AA413" s="29"/>
      <c r="AB413" s="29"/>
      <c r="AC413" s="29"/>
      <c r="AD413" s="29"/>
      <c r="AE413" s="29"/>
      <c r="AR413" s="152" t="s">
        <v>133</v>
      </c>
      <c r="AT413" s="152" t="s">
        <v>128</v>
      </c>
      <c r="AU413" s="152" t="s">
        <v>87</v>
      </c>
      <c r="AY413" s="14" t="s">
        <v>125</v>
      </c>
      <c r="BE413" s="153">
        <f t="shared" si="44"/>
        <v>0</v>
      </c>
      <c r="BF413" s="153">
        <f t="shared" si="45"/>
        <v>0</v>
      </c>
      <c r="BG413" s="153">
        <f t="shared" si="46"/>
        <v>0</v>
      </c>
      <c r="BH413" s="153">
        <f t="shared" si="47"/>
        <v>0</v>
      </c>
      <c r="BI413" s="153">
        <f t="shared" si="48"/>
        <v>0</v>
      </c>
      <c r="BJ413" s="14" t="s">
        <v>85</v>
      </c>
      <c r="BK413" s="153">
        <f t="shared" si="49"/>
        <v>0</v>
      </c>
      <c r="BL413" s="14" t="s">
        <v>133</v>
      </c>
      <c r="BM413" s="152" t="s">
        <v>1305</v>
      </c>
    </row>
    <row r="414" spans="1:65" s="2" customFormat="1" ht="128.65" customHeight="1">
      <c r="A414" s="29"/>
      <c r="B414" s="140"/>
      <c r="C414" s="141" t="s">
        <v>1306</v>
      </c>
      <c r="D414" s="141" t="s">
        <v>128</v>
      </c>
      <c r="E414" s="142" t="s">
        <v>1307</v>
      </c>
      <c r="F414" s="143" t="s">
        <v>1308</v>
      </c>
      <c r="G414" s="144" t="s">
        <v>137</v>
      </c>
      <c r="H414" s="145">
        <v>1</v>
      </c>
      <c r="I414" s="146"/>
      <c r="J414" s="147">
        <f t="shared" si="40"/>
        <v>0</v>
      </c>
      <c r="K414" s="143" t="s">
        <v>132</v>
      </c>
      <c r="L414" s="30"/>
      <c r="M414" s="148" t="s">
        <v>1</v>
      </c>
      <c r="N414" s="149" t="s">
        <v>42</v>
      </c>
      <c r="O414" s="55"/>
      <c r="P414" s="150">
        <f t="shared" si="41"/>
        <v>0</v>
      </c>
      <c r="Q414" s="150">
        <v>0</v>
      </c>
      <c r="R414" s="150">
        <f t="shared" si="42"/>
        <v>0</v>
      </c>
      <c r="S414" s="150">
        <v>0</v>
      </c>
      <c r="T414" s="151">
        <f t="shared" si="43"/>
        <v>0</v>
      </c>
      <c r="U414" s="29"/>
      <c r="V414" s="29"/>
      <c r="W414" s="29"/>
      <c r="X414" s="29"/>
      <c r="Y414" s="29"/>
      <c r="Z414" s="29"/>
      <c r="AA414" s="29"/>
      <c r="AB414" s="29"/>
      <c r="AC414" s="29"/>
      <c r="AD414" s="29"/>
      <c r="AE414" s="29"/>
      <c r="AR414" s="152" t="s">
        <v>133</v>
      </c>
      <c r="AT414" s="152" t="s">
        <v>128</v>
      </c>
      <c r="AU414" s="152" t="s">
        <v>87</v>
      </c>
      <c r="AY414" s="14" t="s">
        <v>125</v>
      </c>
      <c r="BE414" s="153">
        <f t="shared" si="44"/>
        <v>0</v>
      </c>
      <c r="BF414" s="153">
        <f t="shared" si="45"/>
        <v>0</v>
      </c>
      <c r="BG414" s="153">
        <f t="shared" si="46"/>
        <v>0</v>
      </c>
      <c r="BH414" s="153">
        <f t="shared" si="47"/>
        <v>0</v>
      </c>
      <c r="BI414" s="153">
        <f t="shared" si="48"/>
        <v>0</v>
      </c>
      <c r="BJ414" s="14" t="s">
        <v>85</v>
      </c>
      <c r="BK414" s="153">
        <f t="shared" si="49"/>
        <v>0</v>
      </c>
      <c r="BL414" s="14" t="s">
        <v>133</v>
      </c>
      <c r="BM414" s="152" t="s">
        <v>1309</v>
      </c>
    </row>
    <row r="415" spans="1:65" s="2" customFormat="1" ht="128.65" customHeight="1">
      <c r="A415" s="29"/>
      <c r="B415" s="140"/>
      <c r="C415" s="141" t="s">
        <v>1310</v>
      </c>
      <c r="D415" s="141" t="s">
        <v>128</v>
      </c>
      <c r="E415" s="142" t="s">
        <v>1311</v>
      </c>
      <c r="F415" s="143" t="s">
        <v>1312</v>
      </c>
      <c r="G415" s="144" t="s">
        <v>137</v>
      </c>
      <c r="H415" s="145">
        <v>1</v>
      </c>
      <c r="I415" s="146"/>
      <c r="J415" s="147">
        <f t="shared" si="40"/>
        <v>0</v>
      </c>
      <c r="K415" s="143" t="s">
        <v>132</v>
      </c>
      <c r="L415" s="30"/>
      <c r="M415" s="148" t="s">
        <v>1</v>
      </c>
      <c r="N415" s="149" t="s">
        <v>42</v>
      </c>
      <c r="O415" s="55"/>
      <c r="P415" s="150">
        <f t="shared" si="41"/>
        <v>0</v>
      </c>
      <c r="Q415" s="150">
        <v>0</v>
      </c>
      <c r="R415" s="150">
        <f t="shared" si="42"/>
        <v>0</v>
      </c>
      <c r="S415" s="150">
        <v>0</v>
      </c>
      <c r="T415" s="151">
        <f t="shared" si="43"/>
        <v>0</v>
      </c>
      <c r="U415" s="29"/>
      <c r="V415" s="29"/>
      <c r="W415" s="29"/>
      <c r="X415" s="29"/>
      <c r="Y415" s="29"/>
      <c r="Z415" s="29"/>
      <c r="AA415" s="29"/>
      <c r="AB415" s="29"/>
      <c r="AC415" s="29"/>
      <c r="AD415" s="29"/>
      <c r="AE415" s="29"/>
      <c r="AR415" s="152" t="s">
        <v>133</v>
      </c>
      <c r="AT415" s="152" t="s">
        <v>128</v>
      </c>
      <c r="AU415" s="152" t="s">
        <v>87</v>
      </c>
      <c r="AY415" s="14" t="s">
        <v>125</v>
      </c>
      <c r="BE415" s="153">
        <f t="shared" si="44"/>
        <v>0</v>
      </c>
      <c r="BF415" s="153">
        <f t="shared" si="45"/>
        <v>0</v>
      </c>
      <c r="BG415" s="153">
        <f t="shared" si="46"/>
        <v>0</v>
      </c>
      <c r="BH415" s="153">
        <f t="shared" si="47"/>
        <v>0</v>
      </c>
      <c r="BI415" s="153">
        <f t="shared" si="48"/>
        <v>0</v>
      </c>
      <c r="BJ415" s="14" t="s">
        <v>85</v>
      </c>
      <c r="BK415" s="153">
        <f t="shared" si="49"/>
        <v>0</v>
      </c>
      <c r="BL415" s="14" t="s">
        <v>133</v>
      </c>
      <c r="BM415" s="152" t="s">
        <v>1313</v>
      </c>
    </row>
    <row r="416" spans="1:65" s="2" customFormat="1" ht="128.65" customHeight="1">
      <c r="A416" s="29"/>
      <c r="B416" s="140"/>
      <c r="C416" s="141" t="s">
        <v>1314</v>
      </c>
      <c r="D416" s="141" t="s">
        <v>128</v>
      </c>
      <c r="E416" s="142" t="s">
        <v>1315</v>
      </c>
      <c r="F416" s="143" t="s">
        <v>1316</v>
      </c>
      <c r="G416" s="144" t="s">
        <v>137</v>
      </c>
      <c r="H416" s="145">
        <v>1</v>
      </c>
      <c r="I416" s="146"/>
      <c r="J416" s="147">
        <f t="shared" si="40"/>
        <v>0</v>
      </c>
      <c r="K416" s="143" t="s">
        <v>132</v>
      </c>
      <c r="L416" s="30"/>
      <c r="M416" s="148" t="s">
        <v>1</v>
      </c>
      <c r="N416" s="149" t="s">
        <v>42</v>
      </c>
      <c r="O416" s="55"/>
      <c r="P416" s="150">
        <f t="shared" si="41"/>
        <v>0</v>
      </c>
      <c r="Q416" s="150">
        <v>0</v>
      </c>
      <c r="R416" s="150">
        <f t="shared" si="42"/>
        <v>0</v>
      </c>
      <c r="S416" s="150">
        <v>0</v>
      </c>
      <c r="T416" s="151">
        <f t="shared" si="43"/>
        <v>0</v>
      </c>
      <c r="U416" s="29"/>
      <c r="V416" s="29"/>
      <c r="W416" s="29"/>
      <c r="X416" s="29"/>
      <c r="Y416" s="29"/>
      <c r="Z416" s="29"/>
      <c r="AA416" s="29"/>
      <c r="AB416" s="29"/>
      <c r="AC416" s="29"/>
      <c r="AD416" s="29"/>
      <c r="AE416" s="29"/>
      <c r="AR416" s="152" t="s">
        <v>133</v>
      </c>
      <c r="AT416" s="152" t="s">
        <v>128</v>
      </c>
      <c r="AU416" s="152" t="s">
        <v>87</v>
      </c>
      <c r="AY416" s="14" t="s">
        <v>125</v>
      </c>
      <c r="BE416" s="153">
        <f t="shared" si="44"/>
        <v>0</v>
      </c>
      <c r="BF416" s="153">
        <f t="shared" si="45"/>
        <v>0</v>
      </c>
      <c r="BG416" s="153">
        <f t="shared" si="46"/>
        <v>0</v>
      </c>
      <c r="BH416" s="153">
        <f t="shared" si="47"/>
        <v>0</v>
      </c>
      <c r="BI416" s="153">
        <f t="shared" si="48"/>
        <v>0</v>
      </c>
      <c r="BJ416" s="14" t="s">
        <v>85</v>
      </c>
      <c r="BK416" s="153">
        <f t="shared" si="49"/>
        <v>0</v>
      </c>
      <c r="BL416" s="14" t="s">
        <v>133</v>
      </c>
      <c r="BM416" s="152" t="s">
        <v>1317</v>
      </c>
    </row>
    <row r="417" spans="1:65" s="2" customFormat="1" ht="114.95" customHeight="1">
      <c r="A417" s="29"/>
      <c r="B417" s="140"/>
      <c r="C417" s="141" t="s">
        <v>1318</v>
      </c>
      <c r="D417" s="141" t="s">
        <v>128</v>
      </c>
      <c r="E417" s="142" t="s">
        <v>1319</v>
      </c>
      <c r="F417" s="143" t="s">
        <v>1320</v>
      </c>
      <c r="G417" s="144" t="s">
        <v>137</v>
      </c>
      <c r="H417" s="145">
        <v>1</v>
      </c>
      <c r="I417" s="146"/>
      <c r="J417" s="147">
        <f t="shared" si="40"/>
        <v>0</v>
      </c>
      <c r="K417" s="143" t="s">
        <v>132</v>
      </c>
      <c r="L417" s="30"/>
      <c r="M417" s="148" t="s">
        <v>1</v>
      </c>
      <c r="N417" s="149" t="s">
        <v>42</v>
      </c>
      <c r="O417" s="55"/>
      <c r="P417" s="150">
        <f t="shared" si="41"/>
        <v>0</v>
      </c>
      <c r="Q417" s="150">
        <v>0</v>
      </c>
      <c r="R417" s="150">
        <f t="shared" si="42"/>
        <v>0</v>
      </c>
      <c r="S417" s="150">
        <v>0</v>
      </c>
      <c r="T417" s="151">
        <f t="shared" si="43"/>
        <v>0</v>
      </c>
      <c r="U417" s="29"/>
      <c r="V417" s="29"/>
      <c r="W417" s="29"/>
      <c r="X417" s="29"/>
      <c r="Y417" s="29"/>
      <c r="Z417" s="29"/>
      <c r="AA417" s="29"/>
      <c r="AB417" s="29"/>
      <c r="AC417" s="29"/>
      <c r="AD417" s="29"/>
      <c r="AE417" s="29"/>
      <c r="AR417" s="152" t="s">
        <v>133</v>
      </c>
      <c r="AT417" s="152" t="s">
        <v>128</v>
      </c>
      <c r="AU417" s="152" t="s">
        <v>87</v>
      </c>
      <c r="AY417" s="14" t="s">
        <v>125</v>
      </c>
      <c r="BE417" s="153">
        <f t="shared" si="44"/>
        <v>0</v>
      </c>
      <c r="BF417" s="153">
        <f t="shared" si="45"/>
        <v>0</v>
      </c>
      <c r="BG417" s="153">
        <f t="shared" si="46"/>
        <v>0</v>
      </c>
      <c r="BH417" s="153">
        <f t="shared" si="47"/>
        <v>0</v>
      </c>
      <c r="BI417" s="153">
        <f t="shared" si="48"/>
        <v>0</v>
      </c>
      <c r="BJ417" s="14" t="s">
        <v>85</v>
      </c>
      <c r="BK417" s="153">
        <f t="shared" si="49"/>
        <v>0</v>
      </c>
      <c r="BL417" s="14" t="s">
        <v>133</v>
      </c>
      <c r="BM417" s="152" t="s">
        <v>1321</v>
      </c>
    </row>
    <row r="418" spans="1:65" s="2" customFormat="1" ht="114.95" customHeight="1">
      <c r="A418" s="29"/>
      <c r="B418" s="140"/>
      <c r="C418" s="141" t="s">
        <v>1322</v>
      </c>
      <c r="D418" s="141" t="s">
        <v>128</v>
      </c>
      <c r="E418" s="142" t="s">
        <v>1323</v>
      </c>
      <c r="F418" s="143" t="s">
        <v>1324</v>
      </c>
      <c r="G418" s="144" t="s">
        <v>137</v>
      </c>
      <c r="H418" s="145">
        <v>1</v>
      </c>
      <c r="I418" s="146"/>
      <c r="J418" s="147">
        <f t="shared" si="40"/>
        <v>0</v>
      </c>
      <c r="K418" s="143" t="s">
        <v>132</v>
      </c>
      <c r="L418" s="30"/>
      <c r="M418" s="148" t="s">
        <v>1</v>
      </c>
      <c r="N418" s="149" t="s">
        <v>42</v>
      </c>
      <c r="O418" s="55"/>
      <c r="P418" s="150">
        <f t="shared" si="41"/>
        <v>0</v>
      </c>
      <c r="Q418" s="150">
        <v>0</v>
      </c>
      <c r="R418" s="150">
        <f t="shared" si="42"/>
        <v>0</v>
      </c>
      <c r="S418" s="150">
        <v>0</v>
      </c>
      <c r="T418" s="151">
        <f t="shared" si="43"/>
        <v>0</v>
      </c>
      <c r="U418" s="29"/>
      <c r="V418" s="29"/>
      <c r="W418" s="29"/>
      <c r="X418" s="29"/>
      <c r="Y418" s="29"/>
      <c r="Z418" s="29"/>
      <c r="AA418" s="29"/>
      <c r="AB418" s="29"/>
      <c r="AC418" s="29"/>
      <c r="AD418" s="29"/>
      <c r="AE418" s="29"/>
      <c r="AR418" s="152" t="s">
        <v>133</v>
      </c>
      <c r="AT418" s="152" t="s">
        <v>128</v>
      </c>
      <c r="AU418" s="152" t="s">
        <v>87</v>
      </c>
      <c r="AY418" s="14" t="s">
        <v>125</v>
      </c>
      <c r="BE418" s="153">
        <f t="shared" si="44"/>
        <v>0</v>
      </c>
      <c r="BF418" s="153">
        <f t="shared" si="45"/>
        <v>0</v>
      </c>
      <c r="BG418" s="153">
        <f t="shared" si="46"/>
        <v>0</v>
      </c>
      <c r="BH418" s="153">
        <f t="shared" si="47"/>
        <v>0</v>
      </c>
      <c r="BI418" s="153">
        <f t="shared" si="48"/>
        <v>0</v>
      </c>
      <c r="BJ418" s="14" t="s">
        <v>85</v>
      </c>
      <c r="BK418" s="153">
        <f t="shared" si="49"/>
        <v>0</v>
      </c>
      <c r="BL418" s="14" t="s">
        <v>133</v>
      </c>
      <c r="BM418" s="152" t="s">
        <v>1325</v>
      </c>
    </row>
    <row r="419" spans="1:65" s="2" customFormat="1" ht="114.95" customHeight="1">
      <c r="A419" s="29"/>
      <c r="B419" s="140"/>
      <c r="C419" s="141" t="s">
        <v>1326</v>
      </c>
      <c r="D419" s="141" t="s">
        <v>128</v>
      </c>
      <c r="E419" s="142" t="s">
        <v>1327</v>
      </c>
      <c r="F419" s="143" t="s">
        <v>1328</v>
      </c>
      <c r="G419" s="144" t="s">
        <v>137</v>
      </c>
      <c r="H419" s="145">
        <v>1</v>
      </c>
      <c r="I419" s="146"/>
      <c r="J419" s="147">
        <f t="shared" si="40"/>
        <v>0</v>
      </c>
      <c r="K419" s="143" t="s">
        <v>132</v>
      </c>
      <c r="L419" s="30"/>
      <c r="M419" s="148" t="s">
        <v>1</v>
      </c>
      <c r="N419" s="149" t="s">
        <v>42</v>
      </c>
      <c r="O419" s="55"/>
      <c r="P419" s="150">
        <f t="shared" si="41"/>
        <v>0</v>
      </c>
      <c r="Q419" s="150">
        <v>0</v>
      </c>
      <c r="R419" s="150">
        <f t="shared" si="42"/>
        <v>0</v>
      </c>
      <c r="S419" s="150">
        <v>0</v>
      </c>
      <c r="T419" s="151">
        <f t="shared" si="43"/>
        <v>0</v>
      </c>
      <c r="U419" s="29"/>
      <c r="V419" s="29"/>
      <c r="W419" s="29"/>
      <c r="X419" s="29"/>
      <c r="Y419" s="29"/>
      <c r="Z419" s="29"/>
      <c r="AA419" s="29"/>
      <c r="AB419" s="29"/>
      <c r="AC419" s="29"/>
      <c r="AD419" s="29"/>
      <c r="AE419" s="29"/>
      <c r="AR419" s="152" t="s">
        <v>133</v>
      </c>
      <c r="AT419" s="152" t="s">
        <v>128</v>
      </c>
      <c r="AU419" s="152" t="s">
        <v>87</v>
      </c>
      <c r="AY419" s="14" t="s">
        <v>125</v>
      </c>
      <c r="BE419" s="153">
        <f t="shared" si="44"/>
        <v>0</v>
      </c>
      <c r="BF419" s="153">
        <f t="shared" si="45"/>
        <v>0</v>
      </c>
      <c r="BG419" s="153">
        <f t="shared" si="46"/>
        <v>0</v>
      </c>
      <c r="BH419" s="153">
        <f t="shared" si="47"/>
        <v>0</v>
      </c>
      <c r="BI419" s="153">
        <f t="shared" si="48"/>
        <v>0</v>
      </c>
      <c r="BJ419" s="14" t="s">
        <v>85</v>
      </c>
      <c r="BK419" s="153">
        <f t="shared" si="49"/>
        <v>0</v>
      </c>
      <c r="BL419" s="14" t="s">
        <v>133</v>
      </c>
      <c r="BM419" s="152" t="s">
        <v>1329</v>
      </c>
    </row>
    <row r="420" spans="1:65" s="2" customFormat="1" ht="128.65" customHeight="1">
      <c r="A420" s="29"/>
      <c r="B420" s="140"/>
      <c r="C420" s="141" t="s">
        <v>1330</v>
      </c>
      <c r="D420" s="141" t="s">
        <v>128</v>
      </c>
      <c r="E420" s="142" t="s">
        <v>1331</v>
      </c>
      <c r="F420" s="143" t="s">
        <v>1332</v>
      </c>
      <c r="G420" s="144" t="s">
        <v>137</v>
      </c>
      <c r="H420" s="145">
        <v>1</v>
      </c>
      <c r="I420" s="146"/>
      <c r="J420" s="147">
        <f t="shared" si="40"/>
        <v>0</v>
      </c>
      <c r="K420" s="143" t="s">
        <v>132</v>
      </c>
      <c r="L420" s="30"/>
      <c r="M420" s="148" t="s">
        <v>1</v>
      </c>
      <c r="N420" s="149" t="s">
        <v>42</v>
      </c>
      <c r="O420" s="55"/>
      <c r="P420" s="150">
        <f t="shared" si="41"/>
        <v>0</v>
      </c>
      <c r="Q420" s="150">
        <v>0</v>
      </c>
      <c r="R420" s="150">
        <f t="shared" si="42"/>
        <v>0</v>
      </c>
      <c r="S420" s="150">
        <v>0</v>
      </c>
      <c r="T420" s="151">
        <f t="shared" si="43"/>
        <v>0</v>
      </c>
      <c r="U420" s="29"/>
      <c r="V420" s="29"/>
      <c r="W420" s="29"/>
      <c r="X420" s="29"/>
      <c r="Y420" s="29"/>
      <c r="Z420" s="29"/>
      <c r="AA420" s="29"/>
      <c r="AB420" s="29"/>
      <c r="AC420" s="29"/>
      <c r="AD420" s="29"/>
      <c r="AE420" s="29"/>
      <c r="AR420" s="152" t="s">
        <v>133</v>
      </c>
      <c r="AT420" s="152" t="s">
        <v>128</v>
      </c>
      <c r="AU420" s="152" t="s">
        <v>87</v>
      </c>
      <c r="AY420" s="14" t="s">
        <v>125</v>
      </c>
      <c r="BE420" s="153">
        <f t="shared" si="44"/>
        <v>0</v>
      </c>
      <c r="BF420" s="153">
        <f t="shared" si="45"/>
        <v>0</v>
      </c>
      <c r="BG420" s="153">
        <f t="shared" si="46"/>
        <v>0</v>
      </c>
      <c r="BH420" s="153">
        <f t="shared" si="47"/>
        <v>0</v>
      </c>
      <c r="BI420" s="153">
        <f t="shared" si="48"/>
        <v>0</v>
      </c>
      <c r="BJ420" s="14" t="s">
        <v>85</v>
      </c>
      <c r="BK420" s="153">
        <f t="shared" si="49"/>
        <v>0</v>
      </c>
      <c r="BL420" s="14" t="s">
        <v>133</v>
      </c>
      <c r="BM420" s="152" t="s">
        <v>1333</v>
      </c>
    </row>
    <row r="421" spans="1:65" s="2" customFormat="1" ht="90" customHeight="1">
      <c r="A421" s="29"/>
      <c r="B421" s="140"/>
      <c r="C421" s="141" t="s">
        <v>1334</v>
      </c>
      <c r="D421" s="141" t="s">
        <v>128</v>
      </c>
      <c r="E421" s="142" t="s">
        <v>1335</v>
      </c>
      <c r="F421" s="143" t="s">
        <v>1336</v>
      </c>
      <c r="G421" s="144" t="s">
        <v>137</v>
      </c>
      <c r="H421" s="145">
        <v>1</v>
      </c>
      <c r="I421" s="146"/>
      <c r="J421" s="147">
        <f t="shared" si="40"/>
        <v>0</v>
      </c>
      <c r="K421" s="143" t="s">
        <v>132</v>
      </c>
      <c r="L421" s="30"/>
      <c r="M421" s="148" t="s">
        <v>1</v>
      </c>
      <c r="N421" s="149" t="s">
        <v>42</v>
      </c>
      <c r="O421" s="55"/>
      <c r="P421" s="150">
        <f t="shared" si="41"/>
        <v>0</v>
      </c>
      <c r="Q421" s="150">
        <v>0</v>
      </c>
      <c r="R421" s="150">
        <f t="shared" si="42"/>
        <v>0</v>
      </c>
      <c r="S421" s="150">
        <v>0</v>
      </c>
      <c r="T421" s="151">
        <f t="shared" si="43"/>
        <v>0</v>
      </c>
      <c r="U421" s="29"/>
      <c r="V421" s="29"/>
      <c r="W421" s="29"/>
      <c r="X421" s="29"/>
      <c r="Y421" s="29"/>
      <c r="Z421" s="29"/>
      <c r="AA421" s="29"/>
      <c r="AB421" s="29"/>
      <c r="AC421" s="29"/>
      <c r="AD421" s="29"/>
      <c r="AE421" s="29"/>
      <c r="AR421" s="152" t="s">
        <v>133</v>
      </c>
      <c r="AT421" s="152" t="s">
        <v>128</v>
      </c>
      <c r="AU421" s="152" t="s">
        <v>87</v>
      </c>
      <c r="AY421" s="14" t="s">
        <v>125</v>
      </c>
      <c r="BE421" s="153">
        <f t="shared" si="44"/>
        <v>0</v>
      </c>
      <c r="BF421" s="153">
        <f t="shared" si="45"/>
        <v>0</v>
      </c>
      <c r="BG421" s="153">
        <f t="shared" si="46"/>
        <v>0</v>
      </c>
      <c r="BH421" s="153">
        <f t="shared" si="47"/>
        <v>0</v>
      </c>
      <c r="BI421" s="153">
        <f t="shared" si="48"/>
        <v>0</v>
      </c>
      <c r="BJ421" s="14" t="s">
        <v>85</v>
      </c>
      <c r="BK421" s="153">
        <f t="shared" si="49"/>
        <v>0</v>
      </c>
      <c r="BL421" s="14" t="s">
        <v>133</v>
      </c>
      <c r="BM421" s="152" t="s">
        <v>1337</v>
      </c>
    </row>
    <row r="422" spans="1:65" s="2" customFormat="1" ht="90" customHeight="1">
      <c r="A422" s="29"/>
      <c r="B422" s="140"/>
      <c r="C422" s="141" t="s">
        <v>1338</v>
      </c>
      <c r="D422" s="141" t="s">
        <v>128</v>
      </c>
      <c r="E422" s="142" t="s">
        <v>1339</v>
      </c>
      <c r="F422" s="143" t="s">
        <v>1340</v>
      </c>
      <c r="G422" s="144" t="s">
        <v>137</v>
      </c>
      <c r="H422" s="145">
        <v>1</v>
      </c>
      <c r="I422" s="146"/>
      <c r="J422" s="147">
        <f t="shared" si="40"/>
        <v>0</v>
      </c>
      <c r="K422" s="143" t="s">
        <v>132</v>
      </c>
      <c r="L422" s="30"/>
      <c r="M422" s="148" t="s">
        <v>1</v>
      </c>
      <c r="N422" s="149" t="s">
        <v>42</v>
      </c>
      <c r="O422" s="55"/>
      <c r="P422" s="150">
        <f t="shared" si="41"/>
        <v>0</v>
      </c>
      <c r="Q422" s="150">
        <v>0</v>
      </c>
      <c r="R422" s="150">
        <f t="shared" si="42"/>
        <v>0</v>
      </c>
      <c r="S422" s="150">
        <v>0</v>
      </c>
      <c r="T422" s="151">
        <f t="shared" si="43"/>
        <v>0</v>
      </c>
      <c r="U422" s="29"/>
      <c r="V422" s="29"/>
      <c r="W422" s="29"/>
      <c r="X422" s="29"/>
      <c r="Y422" s="29"/>
      <c r="Z422" s="29"/>
      <c r="AA422" s="29"/>
      <c r="AB422" s="29"/>
      <c r="AC422" s="29"/>
      <c r="AD422" s="29"/>
      <c r="AE422" s="29"/>
      <c r="AR422" s="152" t="s">
        <v>133</v>
      </c>
      <c r="AT422" s="152" t="s">
        <v>128</v>
      </c>
      <c r="AU422" s="152" t="s">
        <v>87</v>
      </c>
      <c r="AY422" s="14" t="s">
        <v>125</v>
      </c>
      <c r="BE422" s="153">
        <f t="shared" si="44"/>
        <v>0</v>
      </c>
      <c r="BF422" s="153">
        <f t="shared" si="45"/>
        <v>0</v>
      </c>
      <c r="BG422" s="153">
        <f t="shared" si="46"/>
        <v>0</v>
      </c>
      <c r="BH422" s="153">
        <f t="shared" si="47"/>
        <v>0</v>
      </c>
      <c r="BI422" s="153">
        <f t="shared" si="48"/>
        <v>0</v>
      </c>
      <c r="BJ422" s="14" t="s">
        <v>85</v>
      </c>
      <c r="BK422" s="153">
        <f t="shared" si="49"/>
        <v>0</v>
      </c>
      <c r="BL422" s="14" t="s">
        <v>133</v>
      </c>
      <c r="BM422" s="152" t="s">
        <v>1341</v>
      </c>
    </row>
    <row r="423" spans="1:65" s="2" customFormat="1" ht="90" customHeight="1">
      <c r="A423" s="29"/>
      <c r="B423" s="140"/>
      <c r="C423" s="141" t="s">
        <v>1342</v>
      </c>
      <c r="D423" s="141" t="s">
        <v>128</v>
      </c>
      <c r="E423" s="142" t="s">
        <v>1343</v>
      </c>
      <c r="F423" s="143" t="s">
        <v>1344</v>
      </c>
      <c r="G423" s="144" t="s">
        <v>137</v>
      </c>
      <c r="H423" s="145">
        <v>1</v>
      </c>
      <c r="I423" s="146"/>
      <c r="J423" s="147">
        <f t="shared" si="40"/>
        <v>0</v>
      </c>
      <c r="K423" s="143" t="s">
        <v>132</v>
      </c>
      <c r="L423" s="30"/>
      <c r="M423" s="148" t="s">
        <v>1</v>
      </c>
      <c r="N423" s="149" t="s">
        <v>42</v>
      </c>
      <c r="O423" s="55"/>
      <c r="P423" s="150">
        <f t="shared" si="41"/>
        <v>0</v>
      </c>
      <c r="Q423" s="150">
        <v>0</v>
      </c>
      <c r="R423" s="150">
        <f t="shared" si="42"/>
        <v>0</v>
      </c>
      <c r="S423" s="150">
        <v>0</v>
      </c>
      <c r="T423" s="151">
        <f t="shared" si="43"/>
        <v>0</v>
      </c>
      <c r="U423" s="29"/>
      <c r="V423" s="29"/>
      <c r="W423" s="29"/>
      <c r="X423" s="29"/>
      <c r="Y423" s="29"/>
      <c r="Z423" s="29"/>
      <c r="AA423" s="29"/>
      <c r="AB423" s="29"/>
      <c r="AC423" s="29"/>
      <c r="AD423" s="29"/>
      <c r="AE423" s="29"/>
      <c r="AR423" s="152" t="s">
        <v>133</v>
      </c>
      <c r="AT423" s="152" t="s">
        <v>128</v>
      </c>
      <c r="AU423" s="152" t="s">
        <v>87</v>
      </c>
      <c r="AY423" s="14" t="s">
        <v>125</v>
      </c>
      <c r="BE423" s="153">
        <f t="shared" si="44"/>
        <v>0</v>
      </c>
      <c r="BF423" s="153">
        <f t="shared" si="45"/>
        <v>0</v>
      </c>
      <c r="BG423" s="153">
        <f t="shared" si="46"/>
        <v>0</v>
      </c>
      <c r="BH423" s="153">
        <f t="shared" si="47"/>
        <v>0</v>
      </c>
      <c r="BI423" s="153">
        <f t="shared" si="48"/>
        <v>0</v>
      </c>
      <c r="BJ423" s="14" t="s">
        <v>85</v>
      </c>
      <c r="BK423" s="153">
        <f t="shared" si="49"/>
        <v>0</v>
      </c>
      <c r="BL423" s="14" t="s">
        <v>133</v>
      </c>
      <c r="BM423" s="152" t="s">
        <v>1345</v>
      </c>
    </row>
    <row r="424" spans="1:65" s="2" customFormat="1" ht="49.15" customHeight="1">
      <c r="A424" s="29"/>
      <c r="B424" s="140"/>
      <c r="C424" s="141" t="s">
        <v>1346</v>
      </c>
      <c r="D424" s="141" t="s">
        <v>128</v>
      </c>
      <c r="E424" s="142" t="s">
        <v>1347</v>
      </c>
      <c r="F424" s="143" t="s">
        <v>1348</v>
      </c>
      <c r="G424" s="144" t="s">
        <v>137</v>
      </c>
      <c r="H424" s="145">
        <v>1</v>
      </c>
      <c r="I424" s="146"/>
      <c r="J424" s="147">
        <f t="shared" si="40"/>
        <v>0</v>
      </c>
      <c r="K424" s="143" t="s">
        <v>132</v>
      </c>
      <c r="L424" s="30"/>
      <c r="M424" s="148" t="s">
        <v>1</v>
      </c>
      <c r="N424" s="149" t="s">
        <v>42</v>
      </c>
      <c r="O424" s="55"/>
      <c r="P424" s="150">
        <f t="shared" si="41"/>
        <v>0</v>
      </c>
      <c r="Q424" s="150">
        <v>0</v>
      </c>
      <c r="R424" s="150">
        <f t="shared" si="42"/>
        <v>0</v>
      </c>
      <c r="S424" s="150">
        <v>0</v>
      </c>
      <c r="T424" s="151">
        <f t="shared" si="43"/>
        <v>0</v>
      </c>
      <c r="U424" s="29"/>
      <c r="V424" s="29"/>
      <c r="W424" s="29"/>
      <c r="X424" s="29"/>
      <c r="Y424" s="29"/>
      <c r="Z424" s="29"/>
      <c r="AA424" s="29"/>
      <c r="AB424" s="29"/>
      <c r="AC424" s="29"/>
      <c r="AD424" s="29"/>
      <c r="AE424" s="29"/>
      <c r="AR424" s="152" t="s">
        <v>133</v>
      </c>
      <c r="AT424" s="152" t="s">
        <v>128</v>
      </c>
      <c r="AU424" s="152" t="s">
        <v>87</v>
      </c>
      <c r="AY424" s="14" t="s">
        <v>125</v>
      </c>
      <c r="BE424" s="153">
        <f t="shared" si="44"/>
        <v>0</v>
      </c>
      <c r="BF424" s="153">
        <f t="shared" si="45"/>
        <v>0</v>
      </c>
      <c r="BG424" s="153">
        <f t="shared" si="46"/>
        <v>0</v>
      </c>
      <c r="BH424" s="153">
        <f t="shared" si="47"/>
        <v>0</v>
      </c>
      <c r="BI424" s="153">
        <f t="shared" si="48"/>
        <v>0</v>
      </c>
      <c r="BJ424" s="14" t="s">
        <v>85</v>
      </c>
      <c r="BK424" s="153">
        <f t="shared" si="49"/>
        <v>0</v>
      </c>
      <c r="BL424" s="14" t="s">
        <v>133</v>
      </c>
      <c r="BM424" s="152" t="s">
        <v>1349</v>
      </c>
    </row>
    <row r="425" spans="1:65" s="2" customFormat="1" ht="49.15" customHeight="1">
      <c r="A425" s="29"/>
      <c r="B425" s="140"/>
      <c r="C425" s="141" t="s">
        <v>1350</v>
      </c>
      <c r="D425" s="141" t="s">
        <v>128</v>
      </c>
      <c r="E425" s="142" t="s">
        <v>1351</v>
      </c>
      <c r="F425" s="143" t="s">
        <v>1352</v>
      </c>
      <c r="G425" s="144" t="s">
        <v>137</v>
      </c>
      <c r="H425" s="145">
        <v>1</v>
      </c>
      <c r="I425" s="146"/>
      <c r="J425" s="147">
        <f t="shared" si="40"/>
        <v>0</v>
      </c>
      <c r="K425" s="143" t="s">
        <v>132</v>
      </c>
      <c r="L425" s="30"/>
      <c r="M425" s="148" t="s">
        <v>1</v>
      </c>
      <c r="N425" s="149" t="s">
        <v>42</v>
      </c>
      <c r="O425" s="55"/>
      <c r="P425" s="150">
        <f t="shared" si="41"/>
        <v>0</v>
      </c>
      <c r="Q425" s="150">
        <v>0</v>
      </c>
      <c r="R425" s="150">
        <f t="shared" si="42"/>
        <v>0</v>
      </c>
      <c r="S425" s="150">
        <v>0</v>
      </c>
      <c r="T425" s="151">
        <f t="shared" si="43"/>
        <v>0</v>
      </c>
      <c r="U425" s="29"/>
      <c r="V425" s="29"/>
      <c r="W425" s="29"/>
      <c r="X425" s="29"/>
      <c r="Y425" s="29"/>
      <c r="Z425" s="29"/>
      <c r="AA425" s="29"/>
      <c r="AB425" s="29"/>
      <c r="AC425" s="29"/>
      <c r="AD425" s="29"/>
      <c r="AE425" s="29"/>
      <c r="AR425" s="152" t="s">
        <v>133</v>
      </c>
      <c r="AT425" s="152" t="s">
        <v>128</v>
      </c>
      <c r="AU425" s="152" t="s">
        <v>87</v>
      </c>
      <c r="AY425" s="14" t="s">
        <v>125</v>
      </c>
      <c r="BE425" s="153">
        <f t="shared" si="44"/>
        <v>0</v>
      </c>
      <c r="BF425" s="153">
        <f t="shared" si="45"/>
        <v>0</v>
      </c>
      <c r="BG425" s="153">
        <f t="shared" si="46"/>
        <v>0</v>
      </c>
      <c r="BH425" s="153">
        <f t="shared" si="47"/>
        <v>0</v>
      </c>
      <c r="BI425" s="153">
        <f t="shared" si="48"/>
        <v>0</v>
      </c>
      <c r="BJ425" s="14" t="s">
        <v>85</v>
      </c>
      <c r="BK425" s="153">
        <f t="shared" si="49"/>
        <v>0</v>
      </c>
      <c r="BL425" s="14" t="s">
        <v>133</v>
      </c>
      <c r="BM425" s="152" t="s">
        <v>1353</v>
      </c>
    </row>
    <row r="426" spans="1:65" s="2" customFormat="1" ht="49.15" customHeight="1">
      <c r="A426" s="29"/>
      <c r="B426" s="140"/>
      <c r="C426" s="141" t="s">
        <v>1354</v>
      </c>
      <c r="D426" s="141" t="s">
        <v>128</v>
      </c>
      <c r="E426" s="142" t="s">
        <v>1355</v>
      </c>
      <c r="F426" s="143" t="s">
        <v>1356</v>
      </c>
      <c r="G426" s="144" t="s">
        <v>137</v>
      </c>
      <c r="H426" s="145">
        <v>1</v>
      </c>
      <c r="I426" s="146"/>
      <c r="J426" s="147">
        <f t="shared" si="40"/>
        <v>0</v>
      </c>
      <c r="K426" s="143" t="s">
        <v>132</v>
      </c>
      <c r="L426" s="30"/>
      <c r="M426" s="148" t="s">
        <v>1</v>
      </c>
      <c r="N426" s="149" t="s">
        <v>42</v>
      </c>
      <c r="O426" s="55"/>
      <c r="P426" s="150">
        <f t="shared" si="41"/>
        <v>0</v>
      </c>
      <c r="Q426" s="150">
        <v>0</v>
      </c>
      <c r="R426" s="150">
        <f t="shared" si="42"/>
        <v>0</v>
      </c>
      <c r="S426" s="150">
        <v>0</v>
      </c>
      <c r="T426" s="151">
        <f t="shared" si="43"/>
        <v>0</v>
      </c>
      <c r="U426" s="29"/>
      <c r="V426" s="29"/>
      <c r="W426" s="29"/>
      <c r="X426" s="29"/>
      <c r="Y426" s="29"/>
      <c r="Z426" s="29"/>
      <c r="AA426" s="29"/>
      <c r="AB426" s="29"/>
      <c r="AC426" s="29"/>
      <c r="AD426" s="29"/>
      <c r="AE426" s="29"/>
      <c r="AR426" s="152" t="s">
        <v>133</v>
      </c>
      <c r="AT426" s="152" t="s">
        <v>128</v>
      </c>
      <c r="AU426" s="152" t="s">
        <v>87</v>
      </c>
      <c r="AY426" s="14" t="s">
        <v>125</v>
      </c>
      <c r="BE426" s="153">
        <f t="shared" si="44"/>
        <v>0</v>
      </c>
      <c r="BF426" s="153">
        <f t="shared" si="45"/>
        <v>0</v>
      </c>
      <c r="BG426" s="153">
        <f t="shared" si="46"/>
        <v>0</v>
      </c>
      <c r="BH426" s="153">
        <f t="shared" si="47"/>
        <v>0</v>
      </c>
      <c r="BI426" s="153">
        <f t="shared" si="48"/>
        <v>0</v>
      </c>
      <c r="BJ426" s="14" t="s">
        <v>85</v>
      </c>
      <c r="BK426" s="153">
        <f t="shared" si="49"/>
        <v>0</v>
      </c>
      <c r="BL426" s="14" t="s">
        <v>133</v>
      </c>
      <c r="BM426" s="152" t="s">
        <v>1357</v>
      </c>
    </row>
    <row r="427" spans="1:65" s="2" customFormat="1" ht="49.15" customHeight="1">
      <c r="A427" s="29"/>
      <c r="B427" s="140"/>
      <c r="C427" s="141" t="s">
        <v>1358</v>
      </c>
      <c r="D427" s="141" t="s">
        <v>128</v>
      </c>
      <c r="E427" s="142" t="s">
        <v>1359</v>
      </c>
      <c r="F427" s="143" t="s">
        <v>1360</v>
      </c>
      <c r="G427" s="144" t="s">
        <v>137</v>
      </c>
      <c r="H427" s="145">
        <v>1</v>
      </c>
      <c r="I427" s="146"/>
      <c r="J427" s="147">
        <f t="shared" si="40"/>
        <v>0</v>
      </c>
      <c r="K427" s="143" t="s">
        <v>132</v>
      </c>
      <c r="L427" s="30"/>
      <c r="M427" s="148" t="s">
        <v>1</v>
      </c>
      <c r="N427" s="149" t="s">
        <v>42</v>
      </c>
      <c r="O427" s="55"/>
      <c r="P427" s="150">
        <f t="shared" si="41"/>
        <v>0</v>
      </c>
      <c r="Q427" s="150">
        <v>0</v>
      </c>
      <c r="R427" s="150">
        <f t="shared" si="42"/>
        <v>0</v>
      </c>
      <c r="S427" s="150">
        <v>0</v>
      </c>
      <c r="T427" s="151">
        <f t="shared" si="43"/>
        <v>0</v>
      </c>
      <c r="U427" s="29"/>
      <c r="V427" s="29"/>
      <c r="W427" s="29"/>
      <c r="X427" s="29"/>
      <c r="Y427" s="29"/>
      <c r="Z427" s="29"/>
      <c r="AA427" s="29"/>
      <c r="AB427" s="29"/>
      <c r="AC427" s="29"/>
      <c r="AD427" s="29"/>
      <c r="AE427" s="29"/>
      <c r="AR427" s="152" t="s">
        <v>133</v>
      </c>
      <c r="AT427" s="152" t="s">
        <v>128</v>
      </c>
      <c r="AU427" s="152" t="s">
        <v>87</v>
      </c>
      <c r="AY427" s="14" t="s">
        <v>125</v>
      </c>
      <c r="BE427" s="153">
        <f t="shared" si="44"/>
        <v>0</v>
      </c>
      <c r="BF427" s="153">
        <f t="shared" si="45"/>
        <v>0</v>
      </c>
      <c r="BG427" s="153">
        <f t="shared" si="46"/>
        <v>0</v>
      </c>
      <c r="BH427" s="153">
        <f t="shared" si="47"/>
        <v>0</v>
      </c>
      <c r="BI427" s="153">
        <f t="shared" si="48"/>
        <v>0</v>
      </c>
      <c r="BJ427" s="14" t="s">
        <v>85</v>
      </c>
      <c r="BK427" s="153">
        <f t="shared" si="49"/>
        <v>0</v>
      </c>
      <c r="BL427" s="14" t="s">
        <v>133</v>
      </c>
      <c r="BM427" s="152" t="s">
        <v>1361</v>
      </c>
    </row>
    <row r="428" spans="1:65" s="2" customFormat="1" ht="49.15" customHeight="1">
      <c r="A428" s="29"/>
      <c r="B428" s="140"/>
      <c r="C428" s="141" t="s">
        <v>1362</v>
      </c>
      <c r="D428" s="141" t="s">
        <v>128</v>
      </c>
      <c r="E428" s="142" t="s">
        <v>1363</v>
      </c>
      <c r="F428" s="143" t="s">
        <v>1364</v>
      </c>
      <c r="G428" s="144" t="s">
        <v>446</v>
      </c>
      <c r="H428" s="145">
        <v>1</v>
      </c>
      <c r="I428" s="146"/>
      <c r="J428" s="147">
        <f t="shared" si="40"/>
        <v>0</v>
      </c>
      <c r="K428" s="143" t="s">
        <v>132</v>
      </c>
      <c r="L428" s="30"/>
      <c r="M428" s="148" t="s">
        <v>1</v>
      </c>
      <c r="N428" s="149" t="s">
        <v>42</v>
      </c>
      <c r="O428" s="55"/>
      <c r="P428" s="150">
        <f t="shared" si="41"/>
        <v>0</v>
      </c>
      <c r="Q428" s="150">
        <v>0</v>
      </c>
      <c r="R428" s="150">
        <f t="shared" si="42"/>
        <v>0</v>
      </c>
      <c r="S428" s="150">
        <v>0</v>
      </c>
      <c r="T428" s="151">
        <f t="shared" si="43"/>
        <v>0</v>
      </c>
      <c r="U428" s="29"/>
      <c r="V428" s="29"/>
      <c r="W428" s="29"/>
      <c r="X428" s="29"/>
      <c r="Y428" s="29"/>
      <c r="Z428" s="29"/>
      <c r="AA428" s="29"/>
      <c r="AB428" s="29"/>
      <c r="AC428" s="29"/>
      <c r="AD428" s="29"/>
      <c r="AE428" s="29"/>
      <c r="AR428" s="152" t="s">
        <v>133</v>
      </c>
      <c r="AT428" s="152" t="s">
        <v>128</v>
      </c>
      <c r="AU428" s="152" t="s">
        <v>87</v>
      </c>
      <c r="AY428" s="14" t="s">
        <v>125</v>
      </c>
      <c r="BE428" s="153">
        <f t="shared" si="44"/>
        <v>0</v>
      </c>
      <c r="BF428" s="153">
        <f t="shared" si="45"/>
        <v>0</v>
      </c>
      <c r="BG428" s="153">
        <f t="shared" si="46"/>
        <v>0</v>
      </c>
      <c r="BH428" s="153">
        <f t="shared" si="47"/>
        <v>0</v>
      </c>
      <c r="BI428" s="153">
        <f t="shared" si="48"/>
        <v>0</v>
      </c>
      <c r="BJ428" s="14" t="s">
        <v>85</v>
      </c>
      <c r="BK428" s="153">
        <f t="shared" si="49"/>
        <v>0</v>
      </c>
      <c r="BL428" s="14" t="s">
        <v>133</v>
      </c>
      <c r="BM428" s="152" t="s">
        <v>1365</v>
      </c>
    </row>
    <row r="429" spans="1:65" s="2" customFormat="1" ht="49.15" customHeight="1">
      <c r="A429" s="29"/>
      <c r="B429" s="140"/>
      <c r="C429" s="141" t="s">
        <v>1366</v>
      </c>
      <c r="D429" s="141" t="s">
        <v>128</v>
      </c>
      <c r="E429" s="142" t="s">
        <v>1367</v>
      </c>
      <c r="F429" s="143" t="s">
        <v>1368</v>
      </c>
      <c r="G429" s="144" t="s">
        <v>446</v>
      </c>
      <c r="H429" s="145">
        <v>1</v>
      </c>
      <c r="I429" s="146"/>
      <c r="J429" s="147">
        <f t="shared" si="40"/>
        <v>0</v>
      </c>
      <c r="K429" s="143" t="s">
        <v>132</v>
      </c>
      <c r="L429" s="30"/>
      <c r="M429" s="148" t="s">
        <v>1</v>
      </c>
      <c r="N429" s="149" t="s">
        <v>42</v>
      </c>
      <c r="O429" s="55"/>
      <c r="P429" s="150">
        <f t="shared" si="41"/>
        <v>0</v>
      </c>
      <c r="Q429" s="150">
        <v>0</v>
      </c>
      <c r="R429" s="150">
        <f t="shared" si="42"/>
        <v>0</v>
      </c>
      <c r="S429" s="150">
        <v>0</v>
      </c>
      <c r="T429" s="151">
        <f t="shared" si="43"/>
        <v>0</v>
      </c>
      <c r="U429" s="29"/>
      <c r="V429" s="29"/>
      <c r="W429" s="29"/>
      <c r="X429" s="29"/>
      <c r="Y429" s="29"/>
      <c r="Z429" s="29"/>
      <c r="AA429" s="29"/>
      <c r="AB429" s="29"/>
      <c r="AC429" s="29"/>
      <c r="AD429" s="29"/>
      <c r="AE429" s="29"/>
      <c r="AR429" s="152" t="s">
        <v>133</v>
      </c>
      <c r="AT429" s="152" t="s">
        <v>128</v>
      </c>
      <c r="AU429" s="152" t="s">
        <v>87</v>
      </c>
      <c r="AY429" s="14" t="s">
        <v>125</v>
      </c>
      <c r="BE429" s="153">
        <f t="shared" si="44"/>
        <v>0</v>
      </c>
      <c r="BF429" s="153">
        <f t="shared" si="45"/>
        <v>0</v>
      </c>
      <c r="BG429" s="153">
        <f t="shared" si="46"/>
        <v>0</v>
      </c>
      <c r="BH429" s="153">
        <f t="shared" si="47"/>
        <v>0</v>
      </c>
      <c r="BI429" s="153">
        <f t="shared" si="48"/>
        <v>0</v>
      </c>
      <c r="BJ429" s="14" t="s">
        <v>85</v>
      </c>
      <c r="BK429" s="153">
        <f t="shared" si="49"/>
        <v>0</v>
      </c>
      <c r="BL429" s="14" t="s">
        <v>133</v>
      </c>
      <c r="BM429" s="152" t="s">
        <v>1369</v>
      </c>
    </row>
    <row r="430" spans="1:65" s="2" customFormat="1" ht="49.15" customHeight="1">
      <c r="A430" s="29"/>
      <c r="B430" s="140"/>
      <c r="C430" s="141" t="s">
        <v>1370</v>
      </c>
      <c r="D430" s="141" t="s">
        <v>128</v>
      </c>
      <c r="E430" s="142" t="s">
        <v>1371</v>
      </c>
      <c r="F430" s="143" t="s">
        <v>1372</v>
      </c>
      <c r="G430" s="144" t="s">
        <v>446</v>
      </c>
      <c r="H430" s="145">
        <v>1</v>
      </c>
      <c r="I430" s="146"/>
      <c r="J430" s="147">
        <f t="shared" si="40"/>
        <v>0</v>
      </c>
      <c r="K430" s="143" t="s">
        <v>132</v>
      </c>
      <c r="L430" s="30"/>
      <c r="M430" s="148" t="s">
        <v>1</v>
      </c>
      <c r="N430" s="149" t="s">
        <v>42</v>
      </c>
      <c r="O430" s="55"/>
      <c r="P430" s="150">
        <f t="shared" si="41"/>
        <v>0</v>
      </c>
      <c r="Q430" s="150">
        <v>0</v>
      </c>
      <c r="R430" s="150">
        <f t="shared" si="42"/>
        <v>0</v>
      </c>
      <c r="S430" s="150">
        <v>0</v>
      </c>
      <c r="T430" s="151">
        <f t="shared" si="43"/>
        <v>0</v>
      </c>
      <c r="U430" s="29"/>
      <c r="V430" s="29"/>
      <c r="W430" s="29"/>
      <c r="X430" s="29"/>
      <c r="Y430" s="29"/>
      <c r="Z430" s="29"/>
      <c r="AA430" s="29"/>
      <c r="AB430" s="29"/>
      <c r="AC430" s="29"/>
      <c r="AD430" s="29"/>
      <c r="AE430" s="29"/>
      <c r="AR430" s="152" t="s">
        <v>133</v>
      </c>
      <c r="AT430" s="152" t="s">
        <v>128</v>
      </c>
      <c r="AU430" s="152" t="s">
        <v>87</v>
      </c>
      <c r="AY430" s="14" t="s">
        <v>125</v>
      </c>
      <c r="BE430" s="153">
        <f t="shared" si="44"/>
        <v>0</v>
      </c>
      <c r="BF430" s="153">
        <f t="shared" si="45"/>
        <v>0</v>
      </c>
      <c r="BG430" s="153">
        <f t="shared" si="46"/>
        <v>0</v>
      </c>
      <c r="BH430" s="153">
        <f t="shared" si="47"/>
        <v>0</v>
      </c>
      <c r="BI430" s="153">
        <f t="shared" si="48"/>
        <v>0</v>
      </c>
      <c r="BJ430" s="14" t="s">
        <v>85</v>
      </c>
      <c r="BK430" s="153">
        <f t="shared" si="49"/>
        <v>0</v>
      </c>
      <c r="BL430" s="14" t="s">
        <v>133</v>
      </c>
      <c r="BM430" s="152" t="s">
        <v>1373</v>
      </c>
    </row>
    <row r="431" spans="1:65" s="2" customFormat="1" ht="49.15" customHeight="1">
      <c r="A431" s="29"/>
      <c r="B431" s="140"/>
      <c r="C431" s="141" t="s">
        <v>1374</v>
      </c>
      <c r="D431" s="141" t="s">
        <v>128</v>
      </c>
      <c r="E431" s="142" t="s">
        <v>1375</v>
      </c>
      <c r="F431" s="143" t="s">
        <v>1376</v>
      </c>
      <c r="G431" s="144" t="s">
        <v>446</v>
      </c>
      <c r="H431" s="145">
        <v>1</v>
      </c>
      <c r="I431" s="146"/>
      <c r="J431" s="147">
        <f t="shared" si="40"/>
        <v>0</v>
      </c>
      <c r="K431" s="143" t="s">
        <v>132</v>
      </c>
      <c r="L431" s="30"/>
      <c r="M431" s="148" t="s">
        <v>1</v>
      </c>
      <c r="N431" s="149" t="s">
        <v>42</v>
      </c>
      <c r="O431" s="55"/>
      <c r="P431" s="150">
        <f t="shared" si="41"/>
        <v>0</v>
      </c>
      <c r="Q431" s="150">
        <v>0</v>
      </c>
      <c r="R431" s="150">
        <f t="shared" si="42"/>
        <v>0</v>
      </c>
      <c r="S431" s="150">
        <v>0</v>
      </c>
      <c r="T431" s="151">
        <f t="shared" si="43"/>
        <v>0</v>
      </c>
      <c r="U431" s="29"/>
      <c r="V431" s="29"/>
      <c r="W431" s="29"/>
      <c r="X431" s="29"/>
      <c r="Y431" s="29"/>
      <c r="Z431" s="29"/>
      <c r="AA431" s="29"/>
      <c r="AB431" s="29"/>
      <c r="AC431" s="29"/>
      <c r="AD431" s="29"/>
      <c r="AE431" s="29"/>
      <c r="AR431" s="152" t="s">
        <v>133</v>
      </c>
      <c r="AT431" s="152" t="s">
        <v>128</v>
      </c>
      <c r="AU431" s="152" t="s">
        <v>87</v>
      </c>
      <c r="AY431" s="14" t="s">
        <v>125</v>
      </c>
      <c r="BE431" s="153">
        <f t="shared" si="44"/>
        <v>0</v>
      </c>
      <c r="BF431" s="153">
        <f t="shared" si="45"/>
        <v>0</v>
      </c>
      <c r="BG431" s="153">
        <f t="shared" si="46"/>
        <v>0</v>
      </c>
      <c r="BH431" s="153">
        <f t="shared" si="47"/>
        <v>0</v>
      </c>
      <c r="BI431" s="153">
        <f t="shared" si="48"/>
        <v>0</v>
      </c>
      <c r="BJ431" s="14" t="s">
        <v>85</v>
      </c>
      <c r="BK431" s="153">
        <f t="shared" si="49"/>
        <v>0</v>
      </c>
      <c r="BL431" s="14" t="s">
        <v>133</v>
      </c>
      <c r="BM431" s="152" t="s">
        <v>1377</v>
      </c>
    </row>
    <row r="432" spans="1:65" s="2" customFormat="1" ht="49.15" customHeight="1">
      <c r="A432" s="29"/>
      <c r="B432" s="140"/>
      <c r="C432" s="141" t="s">
        <v>1378</v>
      </c>
      <c r="D432" s="141" t="s">
        <v>128</v>
      </c>
      <c r="E432" s="142" t="s">
        <v>1379</v>
      </c>
      <c r="F432" s="143" t="s">
        <v>1380</v>
      </c>
      <c r="G432" s="144" t="s">
        <v>446</v>
      </c>
      <c r="H432" s="145">
        <v>1</v>
      </c>
      <c r="I432" s="146"/>
      <c r="J432" s="147">
        <f t="shared" si="40"/>
        <v>0</v>
      </c>
      <c r="K432" s="143" t="s">
        <v>132</v>
      </c>
      <c r="L432" s="30"/>
      <c r="M432" s="148" t="s">
        <v>1</v>
      </c>
      <c r="N432" s="149" t="s">
        <v>42</v>
      </c>
      <c r="O432" s="55"/>
      <c r="P432" s="150">
        <f t="shared" si="41"/>
        <v>0</v>
      </c>
      <c r="Q432" s="150">
        <v>0</v>
      </c>
      <c r="R432" s="150">
        <f t="shared" si="42"/>
        <v>0</v>
      </c>
      <c r="S432" s="150">
        <v>0</v>
      </c>
      <c r="T432" s="151">
        <f t="shared" si="43"/>
        <v>0</v>
      </c>
      <c r="U432" s="29"/>
      <c r="V432" s="29"/>
      <c r="W432" s="29"/>
      <c r="X432" s="29"/>
      <c r="Y432" s="29"/>
      <c r="Z432" s="29"/>
      <c r="AA432" s="29"/>
      <c r="AB432" s="29"/>
      <c r="AC432" s="29"/>
      <c r="AD432" s="29"/>
      <c r="AE432" s="29"/>
      <c r="AR432" s="152" t="s">
        <v>133</v>
      </c>
      <c r="AT432" s="152" t="s">
        <v>128</v>
      </c>
      <c r="AU432" s="152" t="s">
        <v>87</v>
      </c>
      <c r="AY432" s="14" t="s">
        <v>125</v>
      </c>
      <c r="BE432" s="153">
        <f t="shared" si="44"/>
        <v>0</v>
      </c>
      <c r="BF432" s="153">
        <f t="shared" si="45"/>
        <v>0</v>
      </c>
      <c r="BG432" s="153">
        <f t="shared" si="46"/>
        <v>0</v>
      </c>
      <c r="BH432" s="153">
        <f t="shared" si="47"/>
        <v>0</v>
      </c>
      <c r="BI432" s="153">
        <f t="shared" si="48"/>
        <v>0</v>
      </c>
      <c r="BJ432" s="14" t="s">
        <v>85</v>
      </c>
      <c r="BK432" s="153">
        <f t="shared" si="49"/>
        <v>0</v>
      </c>
      <c r="BL432" s="14" t="s">
        <v>133</v>
      </c>
      <c r="BM432" s="152" t="s">
        <v>1381</v>
      </c>
    </row>
    <row r="433" spans="1:65" s="2" customFormat="1" ht="44.25" customHeight="1">
      <c r="A433" s="29"/>
      <c r="B433" s="140"/>
      <c r="C433" s="141" t="s">
        <v>1382</v>
      </c>
      <c r="D433" s="141" t="s">
        <v>128</v>
      </c>
      <c r="E433" s="142" t="s">
        <v>1383</v>
      </c>
      <c r="F433" s="143" t="s">
        <v>1384</v>
      </c>
      <c r="G433" s="144" t="s">
        <v>446</v>
      </c>
      <c r="H433" s="145">
        <v>1</v>
      </c>
      <c r="I433" s="146"/>
      <c r="J433" s="147">
        <f t="shared" si="40"/>
        <v>0</v>
      </c>
      <c r="K433" s="143" t="s">
        <v>132</v>
      </c>
      <c r="L433" s="30"/>
      <c r="M433" s="148" t="s">
        <v>1</v>
      </c>
      <c r="N433" s="149" t="s">
        <v>42</v>
      </c>
      <c r="O433" s="55"/>
      <c r="P433" s="150">
        <f t="shared" si="41"/>
        <v>0</v>
      </c>
      <c r="Q433" s="150">
        <v>0</v>
      </c>
      <c r="R433" s="150">
        <f t="shared" si="42"/>
        <v>0</v>
      </c>
      <c r="S433" s="150">
        <v>0</v>
      </c>
      <c r="T433" s="151">
        <f t="shared" si="43"/>
        <v>0</v>
      </c>
      <c r="U433" s="29"/>
      <c r="V433" s="29"/>
      <c r="W433" s="29"/>
      <c r="X433" s="29"/>
      <c r="Y433" s="29"/>
      <c r="Z433" s="29"/>
      <c r="AA433" s="29"/>
      <c r="AB433" s="29"/>
      <c r="AC433" s="29"/>
      <c r="AD433" s="29"/>
      <c r="AE433" s="29"/>
      <c r="AR433" s="152" t="s">
        <v>133</v>
      </c>
      <c r="AT433" s="152" t="s">
        <v>128</v>
      </c>
      <c r="AU433" s="152" t="s">
        <v>87</v>
      </c>
      <c r="AY433" s="14" t="s">
        <v>125</v>
      </c>
      <c r="BE433" s="153">
        <f t="shared" si="44"/>
        <v>0</v>
      </c>
      <c r="BF433" s="153">
        <f t="shared" si="45"/>
        <v>0</v>
      </c>
      <c r="BG433" s="153">
        <f t="shared" si="46"/>
        <v>0</v>
      </c>
      <c r="BH433" s="153">
        <f t="shared" si="47"/>
        <v>0</v>
      </c>
      <c r="BI433" s="153">
        <f t="shared" si="48"/>
        <v>0</v>
      </c>
      <c r="BJ433" s="14" t="s">
        <v>85</v>
      </c>
      <c r="BK433" s="153">
        <f t="shared" si="49"/>
        <v>0</v>
      </c>
      <c r="BL433" s="14" t="s">
        <v>133</v>
      </c>
      <c r="BM433" s="152" t="s">
        <v>1385</v>
      </c>
    </row>
    <row r="434" spans="1:65" s="2" customFormat="1" ht="49.15" customHeight="1">
      <c r="A434" s="29"/>
      <c r="B434" s="140"/>
      <c r="C434" s="141" t="s">
        <v>1386</v>
      </c>
      <c r="D434" s="141" t="s">
        <v>128</v>
      </c>
      <c r="E434" s="142" t="s">
        <v>1387</v>
      </c>
      <c r="F434" s="143" t="s">
        <v>1388</v>
      </c>
      <c r="G434" s="144" t="s">
        <v>446</v>
      </c>
      <c r="H434" s="145">
        <v>1</v>
      </c>
      <c r="I434" s="146"/>
      <c r="J434" s="147">
        <f t="shared" si="40"/>
        <v>0</v>
      </c>
      <c r="K434" s="143" t="s">
        <v>132</v>
      </c>
      <c r="L434" s="30"/>
      <c r="M434" s="148" t="s">
        <v>1</v>
      </c>
      <c r="N434" s="149" t="s">
        <v>42</v>
      </c>
      <c r="O434" s="55"/>
      <c r="P434" s="150">
        <f t="shared" si="41"/>
        <v>0</v>
      </c>
      <c r="Q434" s="150">
        <v>0</v>
      </c>
      <c r="R434" s="150">
        <f t="shared" si="42"/>
        <v>0</v>
      </c>
      <c r="S434" s="150">
        <v>0</v>
      </c>
      <c r="T434" s="151">
        <f t="shared" si="43"/>
        <v>0</v>
      </c>
      <c r="U434" s="29"/>
      <c r="V434" s="29"/>
      <c r="W434" s="29"/>
      <c r="X434" s="29"/>
      <c r="Y434" s="29"/>
      <c r="Z434" s="29"/>
      <c r="AA434" s="29"/>
      <c r="AB434" s="29"/>
      <c r="AC434" s="29"/>
      <c r="AD434" s="29"/>
      <c r="AE434" s="29"/>
      <c r="AR434" s="152" t="s">
        <v>133</v>
      </c>
      <c r="AT434" s="152" t="s">
        <v>128</v>
      </c>
      <c r="AU434" s="152" t="s">
        <v>87</v>
      </c>
      <c r="AY434" s="14" t="s">
        <v>125</v>
      </c>
      <c r="BE434" s="153">
        <f t="shared" si="44"/>
        <v>0</v>
      </c>
      <c r="BF434" s="153">
        <f t="shared" si="45"/>
        <v>0</v>
      </c>
      <c r="BG434" s="153">
        <f t="shared" si="46"/>
        <v>0</v>
      </c>
      <c r="BH434" s="153">
        <f t="shared" si="47"/>
        <v>0</v>
      </c>
      <c r="BI434" s="153">
        <f t="shared" si="48"/>
        <v>0</v>
      </c>
      <c r="BJ434" s="14" t="s">
        <v>85</v>
      </c>
      <c r="BK434" s="153">
        <f t="shared" si="49"/>
        <v>0</v>
      </c>
      <c r="BL434" s="14" t="s">
        <v>133</v>
      </c>
      <c r="BM434" s="152" t="s">
        <v>1389</v>
      </c>
    </row>
    <row r="435" spans="1:65" s="2" customFormat="1" ht="49.15" customHeight="1">
      <c r="A435" s="29"/>
      <c r="B435" s="140"/>
      <c r="C435" s="141" t="s">
        <v>1390</v>
      </c>
      <c r="D435" s="141" t="s">
        <v>128</v>
      </c>
      <c r="E435" s="142" t="s">
        <v>1391</v>
      </c>
      <c r="F435" s="143" t="s">
        <v>1392</v>
      </c>
      <c r="G435" s="144" t="s">
        <v>446</v>
      </c>
      <c r="H435" s="145">
        <v>1</v>
      </c>
      <c r="I435" s="146"/>
      <c r="J435" s="147">
        <f t="shared" si="40"/>
        <v>0</v>
      </c>
      <c r="K435" s="143" t="s">
        <v>132</v>
      </c>
      <c r="L435" s="30"/>
      <c r="M435" s="148" t="s">
        <v>1</v>
      </c>
      <c r="N435" s="149" t="s">
        <v>42</v>
      </c>
      <c r="O435" s="55"/>
      <c r="P435" s="150">
        <f t="shared" si="41"/>
        <v>0</v>
      </c>
      <c r="Q435" s="150">
        <v>0</v>
      </c>
      <c r="R435" s="150">
        <f t="shared" si="42"/>
        <v>0</v>
      </c>
      <c r="S435" s="150">
        <v>0</v>
      </c>
      <c r="T435" s="151">
        <f t="shared" si="43"/>
        <v>0</v>
      </c>
      <c r="U435" s="29"/>
      <c r="V435" s="29"/>
      <c r="W435" s="29"/>
      <c r="X435" s="29"/>
      <c r="Y435" s="29"/>
      <c r="Z435" s="29"/>
      <c r="AA435" s="29"/>
      <c r="AB435" s="29"/>
      <c r="AC435" s="29"/>
      <c r="AD435" s="29"/>
      <c r="AE435" s="29"/>
      <c r="AR435" s="152" t="s">
        <v>133</v>
      </c>
      <c r="AT435" s="152" t="s">
        <v>128</v>
      </c>
      <c r="AU435" s="152" t="s">
        <v>87</v>
      </c>
      <c r="AY435" s="14" t="s">
        <v>125</v>
      </c>
      <c r="BE435" s="153">
        <f t="shared" si="44"/>
        <v>0</v>
      </c>
      <c r="BF435" s="153">
        <f t="shared" si="45"/>
        <v>0</v>
      </c>
      <c r="BG435" s="153">
        <f t="shared" si="46"/>
        <v>0</v>
      </c>
      <c r="BH435" s="153">
        <f t="shared" si="47"/>
        <v>0</v>
      </c>
      <c r="BI435" s="153">
        <f t="shared" si="48"/>
        <v>0</v>
      </c>
      <c r="BJ435" s="14" t="s">
        <v>85</v>
      </c>
      <c r="BK435" s="153">
        <f t="shared" si="49"/>
        <v>0</v>
      </c>
      <c r="BL435" s="14" t="s">
        <v>133</v>
      </c>
      <c r="BM435" s="152" t="s">
        <v>1393</v>
      </c>
    </row>
    <row r="436" spans="1:65" s="2" customFormat="1" ht="49.15" customHeight="1">
      <c r="A436" s="29"/>
      <c r="B436" s="140"/>
      <c r="C436" s="141" t="s">
        <v>1394</v>
      </c>
      <c r="D436" s="141" t="s">
        <v>128</v>
      </c>
      <c r="E436" s="142" t="s">
        <v>1395</v>
      </c>
      <c r="F436" s="143" t="s">
        <v>1396</v>
      </c>
      <c r="G436" s="144" t="s">
        <v>446</v>
      </c>
      <c r="H436" s="145">
        <v>1</v>
      </c>
      <c r="I436" s="146"/>
      <c r="J436" s="147">
        <f t="shared" si="40"/>
        <v>0</v>
      </c>
      <c r="K436" s="143" t="s">
        <v>132</v>
      </c>
      <c r="L436" s="30"/>
      <c r="M436" s="148" t="s">
        <v>1</v>
      </c>
      <c r="N436" s="149" t="s">
        <v>42</v>
      </c>
      <c r="O436" s="55"/>
      <c r="P436" s="150">
        <f t="shared" si="41"/>
        <v>0</v>
      </c>
      <c r="Q436" s="150">
        <v>0</v>
      </c>
      <c r="R436" s="150">
        <f t="shared" si="42"/>
        <v>0</v>
      </c>
      <c r="S436" s="150">
        <v>0</v>
      </c>
      <c r="T436" s="151">
        <f t="shared" si="43"/>
        <v>0</v>
      </c>
      <c r="U436" s="29"/>
      <c r="V436" s="29"/>
      <c r="W436" s="29"/>
      <c r="X436" s="29"/>
      <c r="Y436" s="29"/>
      <c r="Z436" s="29"/>
      <c r="AA436" s="29"/>
      <c r="AB436" s="29"/>
      <c r="AC436" s="29"/>
      <c r="AD436" s="29"/>
      <c r="AE436" s="29"/>
      <c r="AR436" s="152" t="s">
        <v>133</v>
      </c>
      <c r="AT436" s="152" t="s">
        <v>128</v>
      </c>
      <c r="AU436" s="152" t="s">
        <v>87</v>
      </c>
      <c r="AY436" s="14" t="s">
        <v>125</v>
      </c>
      <c r="BE436" s="153">
        <f t="shared" si="44"/>
        <v>0</v>
      </c>
      <c r="BF436" s="153">
        <f t="shared" si="45"/>
        <v>0</v>
      </c>
      <c r="BG436" s="153">
        <f t="shared" si="46"/>
        <v>0</v>
      </c>
      <c r="BH436" s="153">
        <f t="shared" si="47"/>
        <v>0</v>
      </c>
      <c r="BI436" s="153">
        <f t="shared" si="48"/>
        <v>0</v>
      </c>
      <c r="BJ436" s="14" t="s">
        <v>85</v>
      </c>
      <c r="BK436" s="153">
        <f t="shared" si="49"/>
        <v>0</v>
      </c>
      <c r="BL436" s="14" t="s">
        <v>133</v>
      </c>
      <c r="BM436" s="152" t="s">
        <v>1397</v>
      </c>
    </row>
    <row r="437" spans="1:65" s="2" customFormat="1" ht="90" customHeight="1">
      <c r="A437" s="29"/>
      <c r="B437" s="140"/>
      <c r="C437" s="141" t="s">
        <v>1398</v>
      </c>
      <c r="D437" s="141" t="s">
        <v>128</v>
      </c>
      <c r="E437" s="142" t="s">
        <v>1399</v>
      </c>
      <c r="F437" s="143" t="s">
        <v>1400</v>
      </c>
      <c r="G437" s="144" t="s">
        <v>1401</v>
      </c>
      <c r="H437" s="145">
        <v>1</v>
      </c>
      <c r="I437" s="146"/>
      <c r="J437" s="147">
        <f t="shared" si="40"/>
        <v>0</v>
      </c>
      <c r="K437" s="143" t="s">
        <v>132</v>
      </c>
      <c r="L437" s="30"/>
      <c r="M437" s="148" t="s">
        <v>1</v>
      </c>
      <c r="N437" s="149" t="s">
        <v>42</v>
      </c>
      <c r="O437" s="55"/>
      <c r="P437" s="150">
        <f t="shared" si="41"/>
        <v>0</v>
      </c>
      <c r="Q437" s="150">
        <v>0</v>
      </c>
      <c r="R437" s="150">
        <f t="shared" si="42"/>
        <v>0</v>
      </c>
      <c r="S437" s="150">
        <v>0</v>
      </c>
      <c r="T437" s="151">
        <f t="shared" si="43"/>
        <v>0</v>
      </c>
      <c r="U437" s="29"/>
      <c r="V437" s="29"/>
      <c r="W437" s="29"/>
      <c r="X437" s="29"/>
      <c r="Y437" s="29"/>
      <c r="Z437" s="29"/>
      <c r="AA437" s="29"/>
      <c r="AB437" s="29"/>
      <c r="AC437" s="29"/>
      <c r="AD437" s="29"/>
      <c r="AE437" s="29"/>
      <c r="AR437" s="152" t="s">
        <v>133</v>
      </c>
      <c r="AT437" s="152" t="s">
        <v>128</v>
      </c>
      <c r="AU437" s="152" t="s">
        <v>87</v>
      </c>
      <c r="AY437" s="14" t="s">
        <v>125</v>
      </c>
      <c r="BE437" s="153">
        <f t="shared" si="44"/>
        <v>0</v>
      </c>
      <c r="BF437" s="153">
        <f t="shared" si="45"/>
        <v>0</v>
      </c>
      <c r="BG437" s="153">
        <f t="shared" si="46"/>
        <v>0</v>
      </c>
      <c r="BH437" s="153">
        <f t="shared" si="47"/>
        <v>0</v>
      </c>
      <c r="BI437" s="153">
        <f t="shared" si="48"/>
        <v>0</v>
      </c>
      <c r="BJ437" s="14" t="s">
        <v>85</v>
      </c>
      <c r="BK437" s="153">
        <f t="shared" si="49"/>
        <v>0</v>
      </c>
      <c r="BL437" s="14" t="s">
        <v>133</v>
      </c>
      <c r="BM437" s="152" t="s">
        <v>1402</v>
      </c>
    </row>
    <row r="438" spans="1:65" s="2" customFormat="1" ht="90" customHeight="1">
      <c r="A438" s="29"/>
      <c r="B438" s="140"/>
      <c r="C438" s="141" t="s">
        <v>1403</v>
      </c>
      <c r="D438" s="141" t="s">
        <v>128</v>
      </c>
      <c r="E438" s="142" t="s">
        <v>1404</v>
      </c>
      <c r="F438" s="143" t="s">
        <v>1405</v>
      </c>
      <c r="G438" s="144" t="s">
        <v>1401</v>
      </c>
      <c r="H438" s="145">
        <v>1</v>
      </c>
      <c r="I438" s="146"/>
      <c r="J438" s="147">
        <f t="shared" si="40"/>
        <v>0</v>
      </c>
      <c r="K438" s="143" t="s">
        <v>132</v>
      </c>
      <c r="L438" s="30"/>
      <c r="M438" s="148" t="s">
        <v>1</v>
      </c>
      <c r="N438" s="149" t="s">
        <v>42</v>
      </c>
      <c r="O438" s="55"/>
      <c r="P438" s="150">
        <f t="shared" si="41"/>
        <v>0</v>
      </c>
      <c r="Q438" s="150">
        <v>0</v>
      </c>
      <c r="R438" s="150">
        <f t="shared" si="42"/>
        <v>0</v>
      </c>
      <c r="S438" s="150">
        <v>0</v>
      </c>
      <c r="T438" s="151">
        <f t="shared" si="43"/>
        <v>0</v>
      </c>
      <c r="U438" s="29"/>
      <c r="V438" s="29"/>
      <c r="W438" s="29"/>
      <c r="X438" s="29"/>
      <c r="Y438" s="29"/>
      <c r="Z438" s="29"/>
      <c r="AA438" s="29"/>
      <c r="AB438" s="29"/>
      <c r="AC438" s="29"/>
      <c r="AD438" s="29"/>
      <c r="AE438" s="29"/>
      <c r="AR438" s="152" t="s">
        <v>133</v>
      </c>
      <c r="AT438" s="152" t="s">
        <v>128</v>
      </c>
      <c r="AU438" s="152" t="s">
        <v>87</v>
      </c>
      <c r="AY438" s="14" t="s">
        <v>125</v>
      </c>
      <c r="BE438" s="153">
        <f t="shared" si="44"/>
        <v>0</v>
      </c>
      <c r="BF438" s="153">
        <f t="shared" si="45"/>
        <v>0</v>
      </c>
      <c r="BG438" s="153">
        <f t="shared" si="46"/>
        <v>0</v>
      </c>
      <c r="BH438" s="153">
        <f t="shared" si="47"/>
        <v>0</v>
      </c>
      <c r="BI438" s="153">
        <f t="shared" si="48"/>
        <v>0</v>
      </c>
      <c r="BJ438" s="14" t="s">
        <v>85</v>
      </c>
      <c r="BK438" s="153">
        <f t="shared" si="49"/>
        <v>0</v>
      </c>
      <c r="BL438" s="14" t="s">
        <v>133</v>
      </c>
      <c r="BM438" s="152" t="s">
        <v>1406</v>
      </c>
    </row>
    <row r="439" spans="1:65" s="2" customFormat="1" ht="90" customHeight="1">
      <c r="A439" s="29"/>
      <c r="B439" s="140"/>
      <c r="C439" s="141" t="s">
        <v>1407</v>
      </c>
      <c r="D439" s="141" t="s">
        <v>128</v>
      </c>
      <c r="E439" s="142" t="s">
        <v>1408</v>
      </c>
      <c r="F439" s="143" t="s">
        <v>1409</v>
      </c>
      <c r="G439" s="144" t="s">
        <v>1401</v>
      </c>
      <c r="H439" s="145">
        <v>1</v>
      </c>
      <c r="I439" s="146"/>
      <c r="J439" s="147">
        <f t="shared" si="40"/>
        <v>0</v>
      </c>
      <c r="K439" s="143" t="s">
        <v>132</v>
      </c>
      <c r="L439" s="30"/>
      <c r="M439" s="148" t="s">
        <v>1</v>
      </c>
      <c r="N439" s="149" t="s">
        <v>42</v>
      </c>
      <c r="O439" s="55"/>
      <c r="P439" s="150">
        <f t="shared" si="41"/>
        <v>0</v>
      </c>
      <c r="Q439" s="150">
        <v>0</v>
      </c>
      <c r="R439" s="150">
        <f t="shared" si="42"/>
        <v>0</v>
      </c>
      <c r="S439" s="150">
        <v>0</v>
      </c>
      <c r="T439" s="151">
        <f t="shared" si="43"/>
        <v>0</v>
      </c>
      <c r="U439" s="29"/>
      <c r="V439" s="29"/>
      <c r="W439" s="29"/>
      <c r="X439" s="29"/>
      <c r="Y439" s="29"/>
      <c r="Z439" s="29"/>
      <c r="AA439" s="29"/>
      <c r="AB439" s="29"/>
      <c r="AC439" s="29"/>
      <c r="AD439" s="29"/>
      <c r="AE439" s="29"/>
      <c r="AR439" s="152" t="s">
        <v>133</v>
      </c>
      <c r="AT439" s="152" t="s">
        <v>128</v>
      </c>
      <c r="AU439" s="152" t="s">
        <v>87</v>
      </c>
      <c r="AY439" s="14" t="s">
        <v>125</v>
      </c>
      <c r="BE439" s="153">
        <f t="shared" si="44"/>
        <v>0</v>
      </c>
      <c r="BF439" s="153">
        <f t="shared" si="45"/>
        <v>0</v>
      </c>
      <c r="BG439" s="153">
        <f t="shared" si="46"/>
        <v>0</v>
      </c>
      <c r="BH439" s="153">
        <f t="shared" si="47"/>
        <v>0</v>
      </c>
      <c r="BI439" s="153">
        <f t="shared" si="48"/>
        <v>0</v>
      </c>
      <c r="BJ439" s="14" t="s">
        <v>85</v>
      </c>
      <c r="BK439" s="153">
        <f t="shared" si="49"/>
        <v>0</v>
      </c>
      <c r="BL439" s="14" t="s">
        <v>133</v>
      </c>
      <c r="BM439" s="152" t="s">
        <v>1410</v>
      </c>
    </row>
    <row r="440" spans="1:65" s="2" customFormat="1" ht="90" customHeight="1">
      <c r="A440" s="29"/>
      <c r="B440" s="140"/>
      <c r="C440" s="141" t="s">
        <v>1411</v>
      </c>
      <c r="D440" s="141" t="s">
        <v>128</v>
      </c>
      <c r="E440" s="142" t="s">
        <v>1412</v>
      </c>
      <c r="F440" s="143" t="s">
        <v>1413</v>
      </c>
      <c r="G440" s="144" t="s">
        <v>1401</v>
      </c>
      <c r="H440" s="145">
        <v>1</v>
      </c>
      <c r="I440" s="146"/>
      <c r="J440" s="147">
        <f t="shared" si="40"/>
        <v>0</v>
      </c>
      <c r="K440" s="143" t="s">
        <v>132</v>
      </c>
      <c r="L440" s="30"/>
      <c r="M440" s="148" t="s">
        <v>1</v>
      </c>
      <c r="N440" s="149" t="s">
        <v>42</v>
      </c>
      <c r="O440" s="55"/>
      <c r="P440" s="150">
        <f t="shared" si="41"/>
        <v>0</v>
      </c>
      <c r="Q440" s="150">
        <v>0</v>
      </c>
      <c r="R440" s="150">
        <f t="shared" si="42"/>
        <v>0</v>
      </c>
      <c r="S440" s="150">
        <v>0</v>
      </c>
      <c r="T440" s="151">
        <f t="shared" si="43"/>
        <v>0</v>
      </c>
      <c r="U440" s="29"/>
      <c r="V440" s="29"/>
      <c r="W440" s="29"/>
      <c r="X440" s="29"/>
      <c r="Y440" s="29"/>
      <c r="Z440" s="29"/>
      <c r="AA440" s="29"/>
      <c r="AB440" s="29"/>
      <c r="AC440" s="29"/>
      <c r="AD440" s="29"/>
      <c r="AE440" s="29"/>
      <c r="AR440" s="152" t="s">
        <v>133</v>
      </c>
      <c r="AT440" s="152" t="s">
        <v>128</v>
      </c>
      <c r="AU440" s="152" t="s">
        <v>87</v>
      </c>
      <c r="AY440" s="14" t="s">
        <v>125</v>
      </c>
      <c r="BE440" s="153">
        <f t="shared" si="44"/>
        <v>0</v>
      </c>
      <c r="BF440" s="153">
        <f t="shared" si="45"/>
        <v>0</v>
      </c>
      <c r="BG440" s="153">
        <f t="shared" si="46"/>
        <v>0</v>
      </c>
      <c r="BH440" s="153">
        <f t="shared" si="47"/>
        <v>0</v>
      </c>
      <c r="BI440" s="153">
        <f t="shared" si="48"/>
        <v>0</v>
      </c>
      <c r="BJ440" s="14" t="s">
        <v>85</v>
      </c>
      <c r="BK440" s="153">
        <f t="shared" si="49"/>
        <v>0</v>
      </c>
      <c r="BL440" s="14" t="s">
        <v>133</v>
      </c>
      <c r="BM440" s="152" t="s">
        <v>1414</v>
      </c>
    </row>
    <row r="441" spans="1:65" s="2" customFormat="1" ht="90" customHeight="1">
      <c r="A441" s="29"/>
      <c r="B441" s="140"/>
      <c r="C441" s="141" t="s">
        <v>1415</v>
      </c>
      <c r="D441" s="141" t="s">
        <v>128</v>
      </c>
      <c r="E441" s="142" t="s">
        <v>1416</v>
      </c>
      <c r="F441" s="143" t="s">
        <v>1417</v>
      </c>
      <c r="G441" s="144" t="s">
        <v>1401</v>
      </c>
      <c r="H441" s="145">
        <v>1</v>
      </c>
      <c r="I441" s="146"/>
      <c r="J441" s="147">
        <f t="shared" ref="J441:J504" si="50">ROUND(I441*H441,2)</f>
        <v>0</v>
      </c>
      <c r="K441" s="143" t="s">
        <v>132</v>
      </c>
      <c r="L441" s="30"/>
      <c r="M441" s="148" t="s">
        <v>1</v>
      </c>
      <c r="N441" s="149" t="s">
        <v>42</v>
      </c>
      <c r="O441" s="55"/>
      <c r="P441" s="150">
        <f t="shared" ref="P441:P504" si="51">O441*H441</f>
        <v>0</v>
      </c>
      <c r="Q441" s="150">
        <v>0</v>
      </c>
      <c r="R441" s="150">
        <f t="shared" ref="R441:R504" si="52">Q441*H441</f>
        <v>0</v>
      </c>
      <c r="S441" s="150">
        <v>0</v>
      </c>
      <c r="T441" s="151">
        <f t="shared" ref="T441:T504" si="53">S441*H441</f>
        <v>0</v>
      </c>
      <c r="U441" s="29"/>
      <c r="V441" s="29"/>
      <c r="W441" s="29"/>
      <c r="X441" s="29"/>
      <c r="Y441" s="29"/>
      <c r="Z441" s="29"/>
      <c r="AA441" s="29"/>
      <c r="AB441" s="29"/>
      <c r="AC441" s="29"/>
      <c r="AD441" s="29"/>
      <c r="AE441" s="29"/>
      <c r="AR441" s="152" t="s">
        <v>133</v>
      </c>
      <c r="AT441" s="152" t="s">
        <v>128</v>
      </c>
      <c r="AU441" s="152" t="s">
        <v>87</v>
      </c>
      <c r="AY441" s="14" t="s">
        <v>125</v>
      </c>
      <c r="BE441" s="153">
        <f t="shared" ref="BE441:BE504" si="54">IF(N441="základní",J441,0)</f>
        <v>0</v>
      </c>
      <c r="BF441" s="153">
        <f t="shared" ref="BF441:BF504" si="55">IF(N441="snížená",J441,0)</f>
        <v>0</v>
      </c>
      <c r="BG441" s="153">
        <f t="shared" ref="BG441:BG504" si="56">IF(N441="zákl. přenesená",J441,0)</f>
        <v>0</v>
      </c>
      <c r="BH441" s="153">
        <f t="shared" ref="BH441:BH504" si="57">IF(N441="sníž. přenesená",J441,0)</f>
        <v>0</v>
      </c>
      <c r="BI441" s="153">
        <f t="shared" ref="BI441:BI504" si="58">IF(N441="nulová",J441,0)</f>
        <v>0</v>
      </c>
      <c r="BJ441" s="14" t="s">
        <v>85</v>
      </c>
      <c r="BK441" s="153">
        <f t="shared" ref="BK441:BK504" si="59">ROUND(I441*H441,2)</f>
        <v>0</v>
      </c>
      <c r="BL441" s="14" t="s">
        <v>133</v>
      </c>
      <c r="BM441" s="152" t="s">
        <v>1418</v>
      </c>
    </row>
    <row r="442" spans="1:65" s="2" customFormat="1" ht="90" customHeight="1">
      <c r="A442" s="29"/>
      <c r="B442" s="140"/>
      <c r="C442" s="141" t="s">
        <v>1419</v>
      </c>
      <c r="D442" s="141" t="s">
        <v>128</v>
      </c>
      <c r="E442" s="142" t="s">
        <v>1420</v>
      </c>
      <c r="F442" s="143" t="s">
        <v>1421</v>
      </c>
      <c r="G442" s="144" t="s">
        <v>1401</v>
      </c>
      <c r="H442" s="145">
        <v>1</v>
      </c>
      <c r="I442" s="146"/>
      <c r="J442" s="147">
        <f t="shared" si="50"/>
        <v>0</v>
      </c>
      <c r="K442" s="143" t="s">
        <v>132</v>
      </c>
      <c r="L442" s="30"/>
      <c r="M442" s="148" t="s">
        <v>1</v>
      </c>
      <c r="N442" s="149" t="s">
        <v>42</v>
      </c>
      <c r="O442" s="55"/>
      <c r="P442" s="150">
        <f t="shared" si="51"/>
        <v>0</v>
      </c>
      <c r="Q442" s="150">
        <v>0</v>
      </c>
      <c r="R442" s="150">
        <f t="shared" si="52"/>
        <v>0</v>
      </c>
      <c r="S442" s="150">
        <v>0</v>
      </c>
      <c r="T442" s="151">
        <f t="shared" si="53"/>
        <v>0</v>
      </c>
      <c r="U442" s="29"/>
      <c r="V442" s="29"/>
      <c r="W442" s="29"/>
      <c r="X442" s="29"/>
      <c r="Y442" s="29"/>
      <c r="Z442" s="29"/>
      <c r="AA442" s="29"/>
      <c r="AB442" s="29"/>
      <c r="AC442" s="29"/>
      <c r="AD442" s="29"/>
      <c r="AE442" s="29"/>
      <c r="AR442" s="152" t="s">
        <v>133</v>
      </c>
      <c r="AT442" s="152" t="s">
        <v>128</v>
      </c>
      <c r="AU442" s="152" t="s">
        <v>87</v>
      </c>
      <c r="AY442" s="14" t="s">
        <v>125</v>
      </c>
      <c r="BE442" s="153">
        <f t="shared" si="54"/>
        <v>0</v>
      </c>
      <c r="BF442" s="153">
        <f t="shared" si="55"/>
        <v>0</v>
      </c>
      <c r="BG442" s="153">
        <f t="shared" si="56"/>
        <v>0</v>
      </c>
      <c r="BH442" s="153">
        <f t="shared" si="57"/>
        <v>0</v>
      </c>
      <c r="BI442" s="153">
        <f t="shared" si="58"/>
        <v>0</v>
      </c>
      <c r="BJ442" s="14" t="s">
        <v>85</v>
      </c>
      <c r="BK442" s="153">
        <f t="shared" si="59"/>
        <v>0</v>
      </c>
      <c r="BL442" s="14" t="s">
        <v>133</v>
      </c>
      <c r="BM442" s="152" t="s">
        <v>1422</v>
      </c>
    </row>
    <row r="443" spans="1:65" s="2" customFormat="1" ht="90" customHeight="1">
      <c r="A443" s="29"/>
      <c r="B443" s="140"/>
      <c r="C443" s="141" t="s">
        <v>1423</v>
      </c>
      <c r="D443" s="141" t="s">
        <v>128</v>
      </c>
      <c r="E443" s="142" t="s">
        <v>1424</v>
      </c>
      <c r="F443" s="143" t="s">
        <v>1425</v>
      </c>
      <c r="G443" s="144" t="s">
        <v>1401</v>
      </c>
      <c r="H443" s="145">
        <v>1</v>
      </c>
      <c r="I443" s="146"/>
      <c r="J443" s="147">
        <f t="shared" si="50"/>
        <v>0</v>
      </c>
      <c r="K443" s="143" t="s">
        <v>132</v>
      </c>
      <c r="L443" s="30"/>
      <c r="M443" s="148" t="s">
        <v>1</v>
      </c>
      <c r="N443" s="149" t="s">
        <v>42</v>
      </c>
      <c r="O443" s="55"/>
      <c r="P443" s="150">
        <f t="shared" si="51"/>
        <v>0</v>
      </c>
      <c r="Q443" s="150">
        <v>0</v>
      </c>
      <c r="R443" s="150">
        <f t="shared" si="52"/>
        <v>0</v>
      </c>
      <c r="S443" s="150">
        <v>0</v>
      </c>
      <c r="T443" s="151">
        <f t="shared" si="53"/>
        <v>0</v>
      </c>
      <c r="U443" s="29"/>
      <c r="V443" s="29"/>
      <c r="W443" s="29"/>
      <c r="X443" s="29"/>
      <c r="Y443" s="29"/>
      <c r="Z443" s="29"/>
      <c r="AA443" s="29"/>
      <c r="AB443" s="29"/>
      <c r="AC443" s="29"/>
      <c r="AD443" s="29"/>
      <c r="AE443" s="29"/>
      <c r="AR443" s="152" t="s">
        <v>133</v>
      </c>
      <c r="AT443" s="152" t="s">
        <v>128</v>
      </c>
      <c r="AU443" s="152" t="s">
        <v>87</v>
      </c>
      <c r="AY443" s="14" t="s">
        <v>125</v>
      </c>
      <c r="BE443" s="153">
        <f t="shared" si="54"/>
        <v>0</v>
      </c>
      <c r="BF443" s="153">
        <f t="shared" si="55"/>
        <v>0</v>
      </c>
      <c r="BG443" s="153">
        <f t="shared" si="56"/>
        <v>0</v>
      </c>
      <c r="BH443" s="153">
        <f t="shared" si="57"/>
        <v>0</v>
      </c>
      <c r="BI443" s="153">
        <f t="shared" si="58"/>
        <v>0</v>
      </c>
      <c r="BJ443" s="14" t="s">
        <v>85</v>
      </c>
      <c r="BK443" s="153">
        <f t="shared" si="59"/>
        <v>0</v>
      </c>
      <c r="BL443" s="14" t="s">
        <v>133</v>
      </c>
      <c r="BM443" s="152" t="s">
        <v>1426</v>
      </c>
    </row>
    <row r="444" spans="1:65" s="2" customFormat="1" ht="90" customHeight="1">
      <c r="A444" s="29"/>
      <c r="B444" s="140"/>
      <c r="C444" s="141" t="s">
        <v>1427</v>
      </c>
      <c r="D444" s="141" t="s">
        <v>128</v>
      </c>
      <c r="E444" s="142" t="s">
        <v>1428</v>
      </c>
      <c r="F444" s="143" t="s">
        <v>1429</v>
      </c>
      <c r="G444" s="144" t="s">
        <v>1401</v>
      </c>
      <c r="H444" s="145">
        <v>1</v>
      </c>
      <c r="I444" s="146"/>
      <c r="J444" s="147">
        <f t="shared" si="50"/>
        <v>0</v>
      </c>
      <c r="K444" s="143" t="s">
        <v>132</v>
      </c>
      <c r="L444" s="30"/>
      <c r="M444" s="148" t="s">
        <v>1</v>
      </c>
      <c r="N444" s="149" t="s">
        <v>42</v>
      </c>
      <c r="O444" s="55"/>
      <c r="P444" s="150">
        <f t="shared" si="51"/>
        <v>0</v>
      </c>
      <c r="Q444" s="150">
        <v>0</v>
      </c>
      <c r="R444" s="150">
        <f t="shared" si="52"/>
        <v>0</v>
      </c>
      <c r="S444" s="150">
        <v>0</v>
      </c>
      <c r="T444" s="151">
        <f t="shared" si="53"/>
        <v>0</v>
      </c>
      <c r="U444" s="29"/>
      <c r="V444" s="29"/>
      <c r="W444" s="29"/>
      <c r="X444" s="29"/>
      <c r="Y444" s="29"/>
      <c r="Z444" s="29"/>
      <c r="AA444" s="29"/>
      <c r="AB444" s="29"/>
      <c r="AC444" s="29"/>
      <c r="AD444" s="29"/>
      <c r="AE444" s="29"/>
      <c r="AR444" s="152" t="s">
        <v>133</v>
      </c>
      <c r="AT444" s="152" t="s">
        <v>128</v>
      </c>
      <c r="AU444" s="152" t="s">
        <v>87</v>
      </c>
      <c r="AY444" s="14" t="s">
        <v>125</v>
      </c>
      <c r="BE444" s="153">
        <f t="shared" si="54"/>
        <v>0</v>
      </c>
      <c r="BF444" s="153">
        <f t="shared" si="55"/>
        <v>0</v>
      </c>
      <c r="BG444" s="153">
        <f t="shared" si="56"/>
        <v>0</v>
      </c>
      <c r="BH444" s="153">
        <f t="shared" si="57"/>
        <v>0</v>
      </c>
      <c r="BI444" s="153">
        <f t="shared" si="58"/>
        <v>0</v>
      </c>
      <c r="BJ444" s="14" t="s">
        <v>85</v>
      </c>
      <c r="BK444" s="153">
        <f t="shared" si="59"/>
        <v>0</v>
      </c>
      <c r="BL444" s="14" t="s">
        <v>133</v>
      </c>
      <c r="BM444" s="152" t="s">
        <v>1430</v>
      </c>
    </row>
    <row r="445" spans="1:65" s="2" customFormat="1" ht="90" customHeight="1">
      <c r="A445" s="29"/>
      <c r="B445" s="140"/>
      <c r="C445" s="141" t="s">
        <v>1431</v>
      </c>
      <c r="D445" s="141" t="s">
        <v>128</v>
      </c>
      <c r="E445" s="142" t="s">
        <v>1432</v>
      </c>
      <c r="F445" s="143" t="s">
        <v>1433</v>
      </c>
      <c r="G445" s="144" t="s">
        <v>1401</v>
      </c>
      <c r="H445" s="145">
        <v>1</v>
      </c>
      <c r="I445" s="146"/>
      <c r="J445" s="147">
        <f t="shared" si="50"/>
        <v>0</v>
      </c>
      <c r="K445" s="143" t="s">
        <v>132</v>
      </c>
      <c r="L445" s="30"/>
      <c r="M445" s="148" t="s">
        <v>1</v>
      </c>
      <c r="N445" s="149" t="s">
        <v>42</v>
      </c>
      <c r="O445" s="55"/>
      <c r="P445" s="150">
        <f t="shared" si="51"/>
        <v>0</v>
      </c>
      <c r="Q445" s="150">
        <v>0</v>
      </c>
      <c r="R445" s="150">
        <f t="shared" si="52"/>
        <v>0</v>
      </c>
      <c r="S445" s="150">
        <v>0</v>
      </c>
      <c r="T445" s="151">
        <f t="shared" si="53"/>
        <v>0</v>
      </c>
      <c r="U445" s="29"/>
      <c r="V445" s="29"/>
      <c r="W445" s="29"/>
      <c r="X445" s="29"/>
      <c r="Y445" s="29"/>
      <c r="Z445" s="29"/>
      <c r="AA445" s="29"/>
      <c r="AB445" s="29"/>
      <c r="AC445" s="29"/>
      <c r="AD445" s="29"/>
      <c r="AE445" s="29"/>
      <c r="AR445" s="152" t="s">
        <v>133</v>
      </c>
      <c r="AT445" s="152" t="s">
        <v>128</v>
      </c>
      <c r="AU445" s="152" t="s">
        <v>87</v>
      </c>
      <c r="AY445" s="14" t="s">
        <v>125</v>
      </c>
      <c r="BE445" s="153">
        <f t="shared" si="54"/>
        <v>0</v>
      </c>
      <c r="BF445" s="153">
        <f t="shared" si="55"/>
        <v>0</v>
      </c>
      <c r="BG445" s="153">
        <f t="shared" si="56"/>
        <v>0</v>
      </c>
      <c r="BH445" s="153">
        <f t="shared" si="57"/>
        <v>0</v>
      </c>
      <c r="BI445" s="153">
        <f t="shared" si="58"/>
        <v>0</v>
      </c>
      <c r="BJ445" s="14" t="s">
        <v>85</v>
      </c>
      <c r="BK445" s="153">
        <f t="shared" si="59"/>
        <v>0</v>
      </c>
      <c r="BL445" s="14" t="s">
        <v>133</v>
      </c>
      <c r="BM445" s="152" t="s">
        <v>1434</v>
      </c>
    </row>
    <row r="446" spans="1:65" s="2" customFormat="1" ht="90" customHeight="1">
      <c r="A446" s="29"/>
      <c r="B446" s="140"/>
      <c r="C446" s="141" t="s">
        <v>1435</v>
      </c>
      <c r="D446" s="141" t="s">
        <v>128</v>
      </c>
      <c r="E446" s="142" t="s">
        <v>1436</v>
      </c>
      <c r="F446" s="143" t="s">
        <v>1437</v>
      </c>
      <c r="G446" s="144" t="s">
        <v>1401</v>
      </c>
      <c r="H446" s="145">
        <v>1</v>
      </c>
      <c r="I446" s="146"/>
      <c r="J446" s="147">
        <f t="shared" si="50"/>
        <v>0</v>
      </c>
      <c r="K446" s="143" t="s">
        <v>132</v>
      </c>
      <c r="L446" s="30"/>
      <c r="M446" s="148" t="s">
        <v>1</v>
      </c>
      <c r="N446" s="149" t="s">
        <v>42</v>
      </c>
      <c r="O446" s="55"/>
      <c r="P446" s="150">
        <f t="shared" si="51"/>
        <v>0</v>
      </c>
      <c r="Q446" s="150">
        <v>0</v>
      </c>
      <c r="R446" s="150">
        <f t="shared" si="52"/>
        <v>0</v>
      </c>
      <c r="S446" s="150">
        <v>0</v>
      </c>
      <c r="T446" s="151">
        <f t="shared" si="53"/>
        <v>0</v>
      </c>
      <c r="U446" s="29"/>
      <c r="V446" s="29"/>
      <c r="W446" s="29"/>
      <c r="X446" s="29"/>
      <c r="Y446" s="29"/>
      <c r="Z446" s="29"/>
      <c r="AA446" s="29"/>
      <c r="AB446" s="29"/>
      <c r="AC446" s="29"/>
      <c r="AD446" s="29"/>
      <c r="AE446" s="29"/>
      <c r="AR446" s="152" t="s">
        <v>133</v>
      </c>
      <c r="AT446" s="152" t="s">
        <v>128</v>
      </c>
      <c r="AU446" s="152" t="s">
        <v>87</v>
      </c>
      <c r="AY446" s="14" t="s">
        <v>125</v>
      </c>
      <c r="BE446" s="153">
        <f t="shared" si="54"/>
        <v>0</v>
      </c>
      <c r="BF446" s="153">
        <f t="shared" si="55"/>
        <v>0</v>
      </c>
      <c r="BG446" s="153">
        <f t="shared" si="56"/>
        <v>0</v>
      </c>
      <c r="BH446" s="153">
        <f t="shared" si="57"/>
        <v>0</v>
      </c>
      <c r="BI446" s="153">
        <f t="shared" si="58"/>
        <v>0</v>
      </c>
      <c r="BJ446" s="14" t="s">
        <v>85</v>
      </c>
      <c r="BK446" s="153">
        <f t="shared" si="59"/>
        <v>0</v>
      </c>
      <c r="BL446" s="14" t="s">
        <v>133</v>
      </c>
      <c r="BM446" s="152" t="s">
        <v>1438</v>
      </c>
    </row>
    <row r="447" spans="1:65" s="2" customFormat="1" ht="90" customHeight="1">
      <c r="A447" s="29"/>
      <c r="B447" s="140"/>
      <c r="C447" s="141" t="s">
        <v>1439</v>
      </c>
      <c r="D447" s="141" t="s">
        <v>128</v>
      </c>
      <c r="E447" s="142" t="s">
        <v>1440</v>
      </c>
      <c r="F447" s="143" t="s">
        <v>1441</v>
      </c>
      <c r="G447" s="144" t="s">
        <v>1401</v>
      </c>
      <c r="H447" s="145">
        <v>1</v>
      </c>
      <c r="I447" s="146"/>
      <c r="J447" s="147">
        <f t="shared" si="50"/>
        <v>0</v>
      </c>
      <c r="K447" s="143" t="s">
        <v>132</v>
      </c>
      <c r="L447" s="30"/>
      <c r="M447" s="148" t="s">
        <v>1</v>
      </c>
      <c r="N447" s="149" t="s">
        <v>42</v>
      </c>
      <c r="O447" s="55"/>
      <c r="P447" s="150">
        <f t="shared" si="51"/>
        <v>0</v>
      </c>
      <c r="Q447" s="150">
        <v>0</v>
      </c>
      <c r="R447" s="150">
        <f t="shared" si="52"/>
        <v>0</v>
      </c>
      <c r="S447" s="150">
        <v>0</v>
      </c>
      <c r="T447" s="151">
        <f t="shared" si="53"/>
        <v>0</v>
      </c>
      <c r="U447" s="29"/>
      <c r="V447" s="29"/>
      <c r="W447" s="29"/>
      <c r="X447" s="29"/>
      <c r="Y447" s="29"/>
      <c r="Z447" s="29"/>
      <c r="AA447" s="29"/>
      <c r="AB447" s="29"/>
      <c r="AC447" s="29"/>
      <c r="AD447" s="29"/>
      <c r="AE447" s="29"/>
      <c r="AR447" s="152" t="s">
        <v>133</v>
      </c>
      <c r="AT447" s="152" t="s">
        <v>128</v>
      </c>
      <c r="AU447" s="152" t="s">
        <v>87</v>
      </c>
      <c r="AY447" s="14" t="s">
        <v>125</v>
      </c>
      <c r="BE447" s="153">
        <f t="shared" si="54"/>
        <v>0</v>
      </c>
      <c r="BF447" s="153">
        <f t="shared" si="55"/>
        <v>0</v>
      </c>
      <c r="BG447" s="153">
        <f t="shared" si="56"/>
        <v>0</v>
      </c>
      <c r="BH447" s="153">
        <f t="shared" si="57"/>
        <v>0</v>
      </c>
      <c r="BI447" s="153">
        <f t="shared" si="58"/>
        <v>0</v>
      </c>
      <c r="BJ447" s="14" t="s">
        <v>85</v>
      </c>
      <c r="BK447" s="153">
        <f t="shared" si="59"/>
        <v>0</v>
      </c>
      <c r="BL447" s="14" t="s">
        <v>133</v>
      </c>
      <c r="BM447" s="152" t="s">
        <v>1442</v>
      </c>
    </row>
    <row r="448" spans="1:65" s="2" customFormat="1" ht="90" customHeight="1">
      <c r="A448" s="29"/>
      <c r="B448" s="140"/>
      <c r="C448" s="141" t="s">
        <v>1443</v>
      </c>
      <c r="D448" s="141" t="s">
        <v>128</v>
      </c>
      <c r="E448" s="142" t="s">
        <v>1444</v>
      </c>
      <c r="F448" s="143" t="s">
        <v>1445</v>
      </c>
      <c r="G448" s="144" t="s">
        <v>1401</v>
      </c>
      <c r="H448" s="145">
        <v>1</v>
      </c>
      <c r="I448" s="146"/>
      <c r="J448" s="147">
        <f t="shared" si="50"/>
        <v>0</v>
      </c>
      <c r="K448" s="143" t="s">
        <v>132</v>
      </c>
      <c r="L448" s="30"/>
      <c r="M448" s="148" t="s">
        <v>1</v>
      </c>
      <c r="N448" s="149" t="s">
        <v>42</v>
      </c>
      <c r="O448" s="55"/>
      <c r="P448" s="150">
        <f t="shared" si="51"/>
        <v>0</v>
      </c>
      <c r="Q448" s="150">
        <v>0</v>
      </c>
      <c r="R448" s="150">
        <f t="shared" si="52"/>
        <v>0</v>
      </c>
      <c r="S448" s="150">
        <v>0</v>
      </c>
      <c r="T448" s="151">
        <f t="shared" si="53"/>
        <v>0</v>
      </c>
      <c r="U448" s="29"/>
      <c r="V448" s="29"/>
      <c r="W448" s="29"/>
      <c r="X448" s="29"/>
      <c r="Y448" s="29"/>
      <c r="Z448" s="29"/>
      <c r="AA448" s="29"/>
      <c r="AB448" s="29"/>
      <c r="AC448" s="29"/>
      <c r="AD448" s="29"/>
      <c r="AE448" s="29"/>
      <c r="AR448" s="152" t="s">
        <v>133</v>
      </c>
      <c r="AT448" s="152" t="s">
        <v>128</v>
      </c>
      <c r="AU448" s="152" t="s">
        <v>87</v>
      </c>
      <c r="AY448" s="14" t="s">
        <v>125</v>
      </c>
      <c r="BE448" s="153">
        <f t="shared" si="54"/>
        <v>0</v>
      </c>
      <c r="BF448" s="153">
        <f t="shared" si="55"/>
        <v>0</v>
      </c>
      <c r="BG448" s="153">
        <f t="shared" si="56"/>
        <v>0</v>
      </c>
      <c r="BH448" s="153">
        <f t="shared" si="57"/>
        <v>0</v>
      </c>
      <c r="BI448" s="153">
        <f t="shared" si="58"/>
        <v>0</v>
      </c>
      <c r="BJ448" s="14" t="s">
        <v>85</v>
      </c>
      <c r="BK448" s="153">
        <f t="shared" si="59"/>
        <v>0</v>
      </c>
      <c r="BL448" s="14" t="s">
        <v>133</v>
      </c>
      <c r="BM448" s="152" t="s">
        <v>1446</v>
      </c>
    </row>
    <row r="449" spans="1:65" s="2" customFormat="1" ht="90" customHeight="1">
      <c r="A449" s="29"/>
      <c r="B449" s="140"/>
      <c r="C449" s="141" t="s">
        <v>1447</v>
      </c>
      <c r="D449" s="141" t="s">
        <v>128</v>
      </c>
      <c r="E449" s="142" t="s">
        <v>1448</v>
      </c>
      <c r="F449" s="143" t="s">
        <v>1449</v>
      </c>
      <c r="G449" s="144" t="s">
        <v>1401</v>
      </c>
      <c r="H449" s="145">
        <v>1</v>
      </c>
      <c r="I449" s="146"/>
      <c r="J449" s="147">
        <f t="shared" si="50"/>
        <v>0</v>
      </c>
      <c r="K449" s="143" t="s">
        <v>132</v>
      </c>
      <c r="L449" s="30"/>
      <c r="M449" s="148" t="s">
        <v>1</v>
      </c>
      <c r="N449" s="149" t="s">
        <v>42</v>
      </c>
      <c r="O449" s="55"/>
      <c r="P449" s="150">
        <f t="shared" si="51"/>
        <v>0</v>
      </c>
      <c r="Q449" s="150">
        <v>0</v>
      </c>
      <c r="R449" s="150">
        <f t="shared" si="52"/>
        <v>0</v>
      </c>
      <c r="S449" s="150">
        <v>0</v>
      </c>
      <c r="T449" s="151">
        <f t="shared" si="53"/>
        <v>0</v>
      </c>
      <c r="U449" s="29"/>
      <c r="V449" s="29"/>
      <c r="W449" s="29"/>
      <c r="X449" s="29"/>
      <c r="Y449" s="29"/>
      <c r="Z449" s="29"/>
      <c r="AA449" s="29"/>
      <c r="AB449" s="29"/>
      <c r="AC449" s="29"/>
      <c r="AD449" s="29"/>
      <c r="AE449" s="29"/>
      <c r="AR449" s="152" t="s">
        <v>133</v>
      </c>
      <c r="AT449" s="152" t="s">
        <v>128</v>
      </c>
      <c r="AU449" s="152" t="s">
        <v>87</v>
      </c>
      <c r="AY449" s="14" t="s">
        <v>125</v>
      </c>
      <c r="BE449" s="153">
        <f t="shared" si="54"/>
        <v>0</v>
      </c>
      <c r="BF449" s="153">
        <f t="shared" si="55"/>
        <v>0</v>
      </c>
      <c r="BG449" s="153">
        <f t="shared" si="56"/>
        <v>0</v>
      </c>
      <c r="BH449" s="153">
        <f t="shared" si="57"/>
        <v>0</v>
      </c>
      <c r="BI449" s="153">
        <f t="shared" si="58"/>
        <v>0</v>
      </c>
      <c r="BJ449" s="14" t="s">
        <v>85</v>
      </c>
      <c r="BK449" s="153">
        <f t="shared" si="59"/>
        <v>0</v>
      </c>
      <c r="BL449" s="14" t="s">
        <v>133</v>
      </c>
      <c r="BM449" s="152" t="s">
        <v>1450</v>
      </c>
    </row>
    <row r="450" spans="1:65" s="2" customFormat="1" ht="90" customHeight="1">
      <c r="A450" s="29"/>
      <c r="B450" s="140"/>
      <c r="C450" s="141" t="s">
        <v>1451</v>
      </c>
      <c r="D450" s="141" t="s">
        <v>128</v>
      </c>
      <c r="E450" s="142" t="s">
        <v>1452</v>
      </c>
      <c r="F450" s="143" t="s">
        <v>1453</v>
      </c>
      <c r="G450" s="144" t="s">
        <v>1401</v>
      </c>
      <c r="H450" s="145">
        <v>1</v>
      </c>
      <c r="I450" s="146"/>
      <c r="J450" s="147">
        <f t="shared" si="50"/>
        <v>0</v>
      </c>
      <c r="K450" s="143" t="s">
        <v>132</v>
      </c>
      <c r="L450" s="30"/>
      <c r="M450" s="148" t="s">
        <v>1</v>
      </c>
      <c r="N450" s="149" t="s">
        <v>42</v>
      </c>
      <c r="O450" s="55"/>
      <c r="P450" s="150">
        <f t="shared" si="51"/>
        <v>0</v>
      </c>
      <c r="Q450" s="150">
        <v>0</v>
      </c>
      <c r="R450" s="150">
        <f t="shared" si="52"/>
        <v>0</v>
      </c>
      <c r="S450" s="150">
        <v>0</v>
      </c>
      <c r="T450" s="151">
        <f t="shared" si="53"/>
        <v>0</v>
      </c>
      <c r="U450" s="29"/>
      <c r="V450" s="29"/>
      <c r="W450" s="29"/>
      <c r="X450" s="29"/>
      <c r="Y450" s="29"/>
      <c r="Z450" s="29"/>
      <c r="AA450" s="29"/>
      <c r="AB450" s="29"/>
      <c r="AC450" s="29"/>
      <c r="AD450" s="29"/>
      <c r="AE450" s="29"/>
      <c r="AR450" s="152" t="s">
        <v>133</v>
      </c>
      <c r="AT450" s="152" t="s">
        <v>128</v>
      </c>
      <c r="AU450" s="152" t="s">
        <v>87</v>
      </c>
      <c r="AY450" s="14" t="s">
        <v>125</v>
      </c>
      <c r="BE450" s="153">
        <f t="shared" si="54"/>
        <v>0</v>
      </c>
      <c r="BF450" s="153">
        <f t="shared" si="55"/>
        <v>0</v>
      </c>
      <c r="BG450" s="153">
        <f t="shared" si="56"/>
        <v>0</v>
      </c>
      <c r="BH450" s="153">
        <f t="shared" si="57"/>
        <v>0</v>
      </c>
      <c r="BI450" s="153">
        <f t="shared" si="58"/>
        <v>0</v>
      </c>
      <c r="BJ450" s="14" t="s">
        <v>85</v>
      </c>
      <c r="BK450" s="153">
        <f t="shared" si="59"/>
        <v>0</v>
      </c>
      <c r="BL450" s="14" t="s">
        <v>133</v>
      </c>
      <c r="BM450" s="152" t="s">
        <v>1454</v>
      </c>
    </row>
    <row r="451" spans="1:65" s="2" customFormat="1" ht="90" customHeight="1">
      <c r="A451" s="29"/>
      <c r="B451" s="140"/>
      <c r="C451" s="141" t="s">
        <v>1455</v>
      </c>
      <c r="D451" s="141" t="s">
        <v>128</v>
      </c>
      <c r="E451" s="142" t="s">
        <v>1456</v>
      </c>
      <c r="F451" s="143" t="s">
        <v>1457</v>
      </c>
      <c r="G451" s="144" t="s">
        <v>1401</v>
      </c>
      <c r="H451" s="145">
        <v>1</v>
      </c>
      <c r="I451" s="146"/>
      <c r="J451" s="147">
        <f t="shared" si="50"/>
        <v>0</v>
      </c>
      <c r="K451" s="143" t="s">
        <v>132</v>
      </c>
      <c r="L451" s="30"/>
      <c r="M451" s="148" t="s">
        <v>1</v>
      </c>
      <c r="N451" s="149" t="s">
        <v>42</v>
      </c>
      <c r="O451" s="55"/>
      <c r="P451" s="150">
        <f t="shared" si="51"/>
        <v>0</v>
      </c>
      <c r="Q451" s="150">
        <v>0</v>
      </c>
      <c r="R451" s="150">
        <f t="shared" si="52"/>
        <v>0</v>
      </c>
      <c r="S451" s="150">
        <v>0</v>
      </c>
      <c r="T451" s="151">
        <f t="shared" si="53"/>
        <v>0</v>
      </c>
      <c r="U451" s="29"/>
      <c r="V451" s="29"/>
      <c r="W451" s="29"/>
      <c r="X451" s="29"/>
      <c r="Y451" s="29"/>
      <c r="Z451" s="29"/>
      <c r="AA451" s="29"/>
      <c r="AB451" s="29"/>
      <c r="AC451" s="29"/>
      <c r="AD451" s="29"/>
      <c r="AE451" s="29"/>
      <c r="AR451" s="152" t="s">
        <v>133</v>
      </c>
      <c r="AT451" s="152" t="s">
        <v>128</v>
      </c>
      <c r="AU451" s="152" t="s">
        <v>87</v>
      </c>
      <c r="AY451" s="14" t="s">
        <v>125</v>
      </c>
      <c r="BE451" s="153">
        <f t="shared" si="54"/>
        <v>0</v>
      </c>
      <c r="BF451" s="153">
        <f t="shared" si="55"/>
        <v>0</v>
      </c>
      <c r="BG451" s="153">
        <f t="shared" si="56"/>
        <v>0</v>
      </c>
      <c r="BH451" s="153">
        <f t="shared" si="57"/>
        <v>0</v>
      </c>
      <c r="BI451" s="153">
        <f t="shared" si="58"/>
        <v>0</v>
      </c>
      <c r="BJ451" s="14" t="s">
        <v>85</v>
      </c>
      <c r="BK451" s="153">
        <f t="shared" si="59"/>
        <v>0</v>
      </c>
      <c r="BL451" s="14" t="s">
        <v>133</v>
      </c>
      <c r="BM451" s="152" t="s">
        <v>1458</v>
      </c>
    </row>
    <row r="452" spans="1:65" s="2" customFormat="1" ht="90" customHeight="1">
      <c r="A452" s="29"/>
      <c r="B452" s="140"/>
      <c r="C452" s="141" t="s">
        <v>1459</v>
      </c>
      <c r="D452" s="141" t="s">
        <v>128</v>
      </c>
      <c r="E452" s="142" t="s">
        <v>1460</v>
      </c>
      <c r="F452" s="143" t="s">
        <v>1461</v>
      </c>
      <c r="G452" s="144" t="s">
        <v>1401</v>
      </c>
      <c r="H452" s="145">
        <v>1</v>
      </c>
      <c r="I452" s="146"/>
      <c r="J452" s="147">
        <f t="shared" si="50"/>
        <v>0</v>
      </c>
      <c r="K452" s="143" t="s">
        <v>132</v>
      </c>
      <c r="L452" s="30"/>
      <c r="M452" s="148" t="s">
        <v>1</v>
      </c>
      <c r="N452" s="149" t="s">
        <v>42</v>
      </c>
      <c r="O452" s="55"/>
      <c r="P452" s="150">
        <f t="shared" si="51"/>
        <v>0</v>
      </c>
      <c r="Q452" s="150">
        <v>0</v>
      </c>
      <c r="R452" s="150">
        <f t="shared" si="52"/>
        <v>0</v>
      </c>
      <c r="S452" s="150">
        <v>0</v>
      </c>
      <c r="T452" s="151">
        <f t="shared" si="53"/>
        <v>0</v>
      </c>
      <c r="U452" s="29"/>
      <c r="V452" s="29"/>
      <c r="W452" s="29"/>
      <c r="X452" s="29"/>
      <c r="Y452" s="29"/>
      <c r="Z452" s="29"/>
      <c r="AA452" s="29"/>
      <c r="AB452" s="29"/>
      <c r="AC452" s="29"/>
      <c r="AD452" s="29"/>
      <c r="AE452" s="29"/>
      <c r="AR452" s="152" t="s">
        <v>133</v>
      </c>
      <c r="AT452" s="152" t="s">
        <v>128</v>
      </c>
      <c r="AU452" s="152" t="s">
        <v>87</v>
      </c>
      <c r="AY452" s="14" t="s">
        <v>125</v>
      </c>
      <c r="BE452" s="153">
        <f t="shared" si="54"/>
        <v>0</v>
      </c>
      <c r="BF452" s="153">
        <f t="shared" si="55"/>
        <v>0</v>
      </c>
      <c r="BG452" s="153">
        <f t="shared" si="56"/>
        <v>0</v>
      </c>
      <c r="BH452" s="153">
        <f t="shared" si="57"/>
        <v>0</v>
      </c>
      <c r="BI452" s="153">
        <f t="shared" si="58"/>
        <v>0</v>
      </c>
      <c r="BJ452" s="14" t="s">
        <v>85</v>
      </c>
      <c r="BK452" s="153">
        <f t="shared" si="59"/>
        <v>0</v>
      </c>
      <c r="BL452" s="14" t="s">
        <v>133</v>
      </c>
      <c r="BM452" s="152" t="s">
        <v>1462</v>
      </c>
    </row>
    <row r="453" spans="1:65" s="2" customFormat="1" ht="101.25" customHeight="1">
      <c r="A453" s="29"/>
      <c r="B453" s="140"/>
      <c r="C453" s="141" t="s">
        <v>1463</v>
      </c>
      <c r="D453" s="141" t="s">
        <v>128</v>
      </c>
      <c r="E453" s="142" t="s">
        <v>1464</v>
      </c>
      <c r="F453" s="143" t="s">
        <v>1465</v>
      </c>
      <c r="G453" s="144" t="s">
        <v>1401</v>
      </c>
      <c r="H453" s="145">
        <v>1</v>
      </c>
      <c r="I453" s="146"/>
      <c r="J453" s="147">
        <f t="shared" si="50"/>
        <v>0</v>
      </c>
      <c r="K453" s="143" t="s">
        <v>132</v>
      </c>
      <c r="L453" s="30"/>
      <c r="M453" s="148" t="s">
        <v>1</v>
      </c>
      <c r="N453" s="149" t="s">
        <v>42</v>
      </c>
      <c r="O453" s="55"/>
      <c r="P453" s="150">
        <f t="shared" si="51"/>
        <v>0</v>
      </c>
      <c r="Q453" s="150">
        <v>0</v>
      </c>
      <c r="R453" s="150">
        <f t="shared" si="52"/>
        <v>0</v>
      </c>
      <c r="S453" s="150">
        <v>0</v>
      </c>
      <c r="T453" s="151">
        <f t="shared" si="53"/>
        <v>0</v>
      </c>
      <c r="U453" s="29"/>
      <c r="V453" s="29"/>
      <c r="W453" s="29"/>
      <c r="X453" s="29"/>
      <c r="Y453" s="29"/>
      <c r="Z453" s="29"/>
      <c r="AA453" s="29"/>
      <c r="AB453" s="29"/>
      <c r="AC453" s="29"/>
      <c r="AD453" s="29"/>
      <c r="AE453" s="29"/>
      <c r="AR453" s="152" t="s">
        <v>133</v>
      </c>
      <c r="AT453" s="152" t="s">
        <v>128</v>
      </c>
      <c r="AU453" s="152" t="s">
        <v>87</v>
      </c>
      <c r="AY453" s="14" t="s">
        <v>125</v>
      </c>
      <c r="BE453" s="153">
        <f t="shared" si="54"/>
        <v>0</v>
      </c>
      <c r="BF453" s="153">
        <f t="shared" si="55"/>
        <v>0</v>
      </c>
      <c r="BG453" s="153">
        <f t="shared" si="56"/>
        <v>0</v>
      </c>
      <c r="BH453" s="153">
        <f t="shared" si="57"/>
        <v>0</v>
      </c>
      <c r="BI453" s="153">
        <f t="shared" si="58"/>
        <v>0</v>
      </c>
      <c r="BJ453" s="14" t="s">
        <v>85</v>
      </c>
      <c r="BK453" s="153">
        <f t="shared" si="59"/>
        <v>0</v>
      </c>
      <c r="BL453" s="14" t="s">
        <v>133</v>
      </c>
      <c r="BM453" s="152" t="s">
        <v>1466</v>
      </c>
    </row>
    <row r="454" spans="1:65" s="2" customFormat="1" ht="101.25" customHeight="1">
      <c r="A454" s="29"/>
      <c r="B454" s="140"/>
      <c r="C454" s="141" t="s">
        <v>1467</v>
      </c>
      <c r="D454" s="141" t="s">
        <v>128</v>
      </c>
      <c r="E454" s="142" t="s">
        <v>1468</v>
      </c>
      <c r="F454" s="143" t="s">
        <v>1469</v>
      </c>
      <c r="G454" s="144" t="s">
        <v>1401</v>
      </c>
      <c r="H454" s="145">
        <v>1</v>
      </c>
      <c r="I454" s="146"/>
      <c r="J454" s="147">
        <f t="shared" si="50"/>
        <v>0</v>
      </c>
      <c r="K454" s="143" t="s">
        <v>132</v>
      </c>
      <c r="L454" s="30"/>
      <c r="M454" s="148" t="s">
        <v>1</v>
      </c>
      <c r="N454" s="149" t="s">
        <v>42</v>
      </c>
      <c r="O454" s="55"/>
      <c r="P454" s="150">
        <f t="shared" si="51"/>
        <v>0</v>
      </c>
      <c r="Q454" s="150">
        <v>0</v>
      </c>
      <c r="R454" s="150">
        <f t="shared" si="52"/>
        <v>0</v>
      </c>
      <c r="S454" s="150">
        <v>0</v>
      </c>
      <c r="T454" s="151">
        <f t="shared" si="53"/>
        <v>0</v>
      </c>
      <c r="U454" s="29"/>
      <c r="V454" s="29"/>
      <c r="W454" s="29"/>
      <c r="X454" s="29"/>
      <c r="Y454" s="29"/>
      <c r="Z454" s="29"/>
      <c r="AA454" s="29"/>
      <c r="AB454" s="29"/>
      <c r="AC454" s="29"/>
      <c r="AD454" s="29"/>
      <c r="AE454" s="29"/>
      <c r="AR454" s="152" t="s">
        <v>133</v>
      </c>
      <c r="AT454" s="152" t="s">
        <v>128</v>
      </c>
      <c r="AU454" s="152" t="s">
        <v>87</v>
      </c>
      <c r="AY454" s="14" t="s">
        <v>125</v>
      </c>
      <c r="BE454" s="153">
        <f t="shared" si="54"/>
        <v>0</v>
      </c>
      <c r="BF454" s="153">
        <f t="shared" si="55"/>
        <v>0</v>
      </c>
      <c r="BG454" s="153">
        <f t="shared" si="56"/>
        <v>0</v>
      </c>
      <c r="BH454" s="153">
        <f t="shared" si="57"/>
        <v>0</v>
      </c>
      <c r="BI454" s="153">
        <f t="shared" si="58"/>
        <v>0</v>
      </c>
      <c r="BJ454" s="14" t="s">
        <v>85</v>
      </c>
      <c r="BK454" s="153">
        <f t="shared" si="59"/>
        <v>0</v>
      </c>
      <c r="BL454" s="14" t="s">
        <v>133</v>
      </c>
      <c r="BM454" s="152" t="s">
        <v>1470</v>
      </c>
    </row>
    <row r="455" spans="1:65" s="2" customFormat="1" ht="101.25" customHeight="1">
      <c r="A455" s="29"/>
      <c r="B455" s="140"/>
      <c r="C455" s="141" t="s">
        <v>1471</v>
      </c>
      <c r="D455" s="141" t="s">
        <v>128</v>
      </c>
      <c r="E455" s="142" t="s">
        <v>1472</v>
      </c>
      <c r="F455" s="143" t="s">
        <v>1473</v>
      </c>
      <c r="G455" s="144" t="s">
        <v>1401</v>
      </c>
      <c r="H455" s="145">
        <v>1</v>
      </c>
      <c r="I455" s="146"/>
      <c r="J455" s="147">
        <f t="shared" si="50"/>
        <v>0</v>
      </c>
      <c r="K455" s="143" t="s">
        <v>132</v>
      </c>
      <c r="L455" s="30"/>
      <c r="M455" s="148" t="s">
        <v>1</v>
      </c>
      <c r="N455" s="149" t="s">
        <v>42</v>
      </c>
      <c r="O455" s="55"/>
      <c r="P455" s="150">
        <f t="shared" si="51"/>
        <v>0</v>
      </c>
      <c r="Q455" s="150">
        <v>0</v>
      </c>
      <c r="R455" s="150">
        <f t="shared" si="52"/>
        <v>0</v>
      </c>
      <c r="S455" s="150">
        <v>0</v>
      </c>
      <c r="T455" s="151">
        <f t="shared" si="53"/>
        <v>0</v>
      </c>
      <c r="U455" s="29"/>
      <c r="V455" s="29"/>
      <c r="W455" s="29"/>
      <c r="X455" s="29"/>
      <c r="Y455" s="29"/>
      <c r="Z455" s="29"/>
      <c r="AA455" s="29"/>
      <c r="AB455" s="29"/>
      <c r="AC455" s="29"/>
      <c r="AD455" s="29"/>
      <c r="AE455" s="29"/>
      <c r="AR455" s="152" t="s">
        <v>133</v>
      </c>
      <c r="AT455" s="152" t="s">
        <v>128</v>
      </c>
      <c r="AU455" s="152" t="s">
        <v>87</v>
      </c>
      <c r="AY455" s="14" t="s">
        <v>125</v>
      </c>
      <c r="BE455" s="153">
        <f t="shared" si="54"/>
        <v>0</v>
      </c>
      <c r="BF455" s="153">
        <f t="shared" si="55"/>
        <v>0</v>
      </c>
      <c r="BG455" s="153">
        <f t="shared" si="56"/>
        <v>0</v>
      </c>
      <c r="BH455" s="153">
        <f t="shared" si="57"/>
        <v>0</v>
      </c>
      <c r="BI455" s="153">
        <f t="shared" si="58"/>
        <v>0</v>
      </c>
      <c r="BJ455" s="14" t="s">
        <v>85</v>
      </c>
      <c r="BK455" s="153">
        <f t="shared" si="59"/>
        <v>0</v>
      </c>
      <c r="BL455" s="14" t="s">
        <v>133</v>
      </c>
      <c r="BM455" s="152" t="s">
        <v>1474</v>
      </c>
    </row>
    <row r="456" spans="1:65" s="2" customFormat="1" ht="114.95" customHeight="1">
      <c r="A456" s="29"/>
      <c r="B456" s="140"/>
      <c r="C456" s="141" t="s">
        <v>1475</v>
      </c>
      <c r="D456" s="141" t="s">
        <v>128</v>
      </c>
      <c r="E456" s="142" t="s">
        <v>1476</v>
      </c>
      <c r="F456" s="143" t="s">
        <v>1477</v>
      </c>
      <c r="G456" s="144" t="s">
        <v>1401</v>
      </c>
      <c r="H456" s="145">
        <v>1</v>
      </c>
      <c r="I456" s="146"/>
      <c r="J456" s="147">
        <f t="shared" si="50"/>
        <v>0</v>
      </c>
      <c r="K456" s="143" t="s">
        <v>132</v>
      </c>
      <c r="L456" s="30"/>
      <c r="M456" s="148" t="s">
        <v>1</v>
      </c>
      <c r="N456" s="149" t="s">
        <v>42</v>
      </c>
      <c r="O456" s="55"/>
      <c r="P456" s="150">
        <f t="shared" si="51"/>
        <v>0</v>
      </c>
      <c r="Q456" s="150">
        <v>0</v>
      </c>
      <c r="R456" s="150">
        <f t="shared" si="52"/>
        <v>0</v>
      </c>
      <c r="S456" s="150">
        <v>0</v>
      </c>
      <c r="T456" s="151">
        <f t="shared" si="53"/>
        <v>0</v>
      </c>
      <c r="U456" s="29"/>
      <c r="V456" s="29"/>
      <c r="W456" s="29"/>
      <c r="X456" s="29"/>
      <c r="Y456" s="29"/>
      <c r="Z456" s="29"/>
      <c r="AA456" s="29"/>
      <c r="AB456" s="29"/>
      <c r="AC456" s="29"/>
      <c r="AD456" s="29"/>
      <c r="AE456" s="29"/>
      <c r="AR456" s="152" t="s">
        <v>133</v>
      </c>
      <c r="AT456" s="152" t="s">
        <v>128</v>
      </c>
      <c r="AU456" s="152" t="s">
        <v>87</v>
      </c>
      <c r="AY456" s="14" t="s">
        <v>125</v>
      </c>
      <c r="BE456" s="153">
        <f t="shared" si="54"/>
        <v>0</v>
      </c>
      <c r="BF456" s="153">
        <f t="shared" si="55"/>
        <v>0</v>
      </c>
      <c r="BG456" s="153">
        <f t="shared" si="56"/>
        <v>0</v>
      </c>
      <c r="BH456" s="153">
        <f t="shared" si="57"/>
        <v>0</v>
      </c>
      <c r="BI456" s="153">
        <f t="shared" si="58"/>
        <v>0</v>
      </c>
      <c r="BJ456" s="14" t="s">
        <v>85</v>
      </c>
      <c r="BK456" s="153">
        <f t="shared" si="59"/>
        <v>0</v>
      </c>
      <c r="BL456" s="14" t="s">
        <v>133</v>
      </c>
      <c r="BM456" s="152" t="s">
        <v>1478</v>
      </c>
    </row>
    <row r="457" spans="1:65" s="2" customFormat="1" ht="114.95" customHeight="1">
      <c r="A457" s="29"/>
      <c r="B457" s="140"/>
      <c r="C457" s="141" t="s">
        <v>1479</v>
      </c>
      <c r="D457" s="141" t="s">
        <v>128</v>
      </c>
      <c r="E457" s="142" t="s">
        <v>1480</v>
      </c>
      <c r="F457" s="143" t="s">
        <v>1481</v>
      </c>
      <c r="G457" s="144" t="s">
        <v>1401</v>
      </c>
      <c r="H457" s="145">
        <v>1</v>
      </c>
      <c r="I457" s="146"/>
      <c r="J457" s="147">
        <f t="shared" si="50"/>
        <v>0</v>
      </c>
      <c r="K457" s="143" t="s">
        <v>132</v>
      </c>
      <c r="L457" s="30"/>
      <c r="M457" s="148" t="s">
        <v>1</v>
      </c>
      <c r="N457" s="149" t="s">
        <v>42</v>
      </c>
      <c r="O457" s="55"/>
      <c r="P457" s="150">
        <f t="shared" si="51"/>
        <v>0</v>
      </c>
      <c r="Q457" s="150">
        <v>0</v>
      </c>
      <c r="R457" s="150">
        <f t="shared" si="52"/>
        <v>0</v>
      </c>
      <c r="S457" s="150">
        <v>0</v>
      </c>
      <c r="T457" s="151">
        <f t="shared" si="53"/>
        <v>0</v>
      </c>
      <c r="U457" s="29"/>
      <c r="V457" s="29"/>
      <c r="W457" s="29"/>
      <c r="X457" s="29"/>
      <c r="Y457" s="29"/>
      <c r="Z457" s="29"/>
      <c r="AA457" s="29"/>
      <c r="AB457" s="29"/>
      <c r="AC457" s="29"/>
      <c r="AD457" s="29"/>
      <c r="AE457" s="29"/>
      <c r="AR457" s="152" t="s">
        <v>133</v>
      </c>
      <c r="AT457" s="152" t="s">
        <v>128</v>
      </c>
      <c r="AU457" s="152" t="s">
        <v>87</v>
      </c>
      <c r="AY457" s="14" t="s">
        <v>125</v>
      </c>
      <c r="BE457" s="153">
        <f t="shared" si="54"/>
        <v>0</v>
      </c>
      <c r="BF457" s="153">
        <f t="shared" si="55"/>
        <v>0</v>
      </c>
      <c r="BG457" s="153">
        <f t="shared" si="56"/>
        <v>0</v>
      </c>
      <c r="BH457" s="153">
        <f t="shared" si="57"/>
        <v>0</v>
      </c>
      <c r="BI457" s="153">
        <f t="shared" si="58"/>
        <v>0</v>
      </c>
      <c r="BJ457" s="14" t="s">
        <v>85</v>
      </c>
      <c r="BK457" s="153">
        <f t="shared" si="59"/>
        <v>0</v>
      </c>
      <c r="BL457" s="14" t="s">
        <v>133</v>
      </c>
      <c r="BM457" s="152" t="s">
        <v>1482</v>
      </c>
    </row>
    <row r="458" spans="1:65" s="2" customFormat="1" ht="114.95" customHeight="1">
      <c r="A458" s="29"/>
      <c r="B458" s="140"/>
      <c r="C458" s="141" t="s">
        <v>1483</v>
      </c>
      <c r="D458" s="141" t="s">
        <v>128</v>
      </c>
      <c r="E458" s="142" t="s">
        <v>1484</v>
      </c>
      <c r="F458" s="143" t="s">
        <v>1485</v>
      </c>
      <c r="G458" s="144" t="s">
        <v>1401</v>
      </c>
      <c r="H458" s="145">
        <v>1</v>
      </c>
      <c r="I458" s="146"/>
      <c r="J458" s="147">
        <f t="shared" si="50"/>
        <v>0</v>
      </c>
      <c r="K458" s="143" t="s">
        <v>132</v>
      </c>
      <c r="L458" s="30"/>
      <c r="M458" s="148" t="s">
        <v>1</v>
      </c>
      <c r="N458" s="149" t="s">
        <v>42</v>
      </c>
      <c r="O458" s="55"/>
      <c r="P458" s="150">
        <f t="shared" si="51"/>
        <v>0</v>
      </c>
      <c r="Q458" s="150">
        <v>0</v>
      </c>
      <c r="R458" s="150">
        <f t="shared" si="52"/>
        <v>0</v>
      </c>
      <c r="S458" s="150">
        <v>0</v>
      </c>
      <c r="T458" s="151">
        <f t="shared" si="53"/>
        <v>0</v>
      </c>
      <c r="U458" s="29"/>
      <c r="V458" s="29"/>
      <c r="W458" s="29"/>
      <c r="X458" s="29"/>
      <c r="Y458" s="29"/>
      <c r="Z458" s="29"/>
      <c r="AA458" s="29"/>
      <c r="AB458" s="29"/>
      <c r="AC458" s="29"/>
      <c r="AD458" s="29"/>
      <c r="AE458" s="29"/>
      <c r="AR458" s="152" t="s">
        <v>133</v>
      </c>
      <c r="AT458" s="152" t="s">
        <v>128</v>
      </c>
      <c r="AU458" s="152" t="s">
        <v>87</v>
      </c>
      <c r="AY458" s="14" t="s">
        <v>125</v>
      </c>
      <c r="BE458" s="153">
        <f t="shared" si="54"/>
        <v>0</v>
      </c>
      <c r="BF458" s="153">
        <f t="shared" si="55"/>
        <v>0</v>
      </c>
      <c r="BG458" s="153">
        <f t="shared" si="56"/>
        <v>0</v>
      </c>
      <c r="BH458" s="153">
        <f t="shared" si="57"/>
        <v>0</v>
      </c>
      <c r="BI458" s="153">
        <f t="shared" si="58"/>
        <v>0</v>
      </c>
      <c r="BJ458" s="14" t="s">
        <v>85</v>
      </c>
      <c r="BK458" s="153">
        <f t="shared" si="59"/>
        <v>0</v>
      </c>
      <c r="BL458" s="14" t="s">
        <v>133</v>
      </c>
      <c r="BM458" s="152" t="s">
        <v>1486</v>
      </c>
    </row>
    <row r="459" spans="1:65" s="2" customFormat="1" ht="90" customHeight="1">
      <c r="A459" s="29"/>
      <c r="B459" s="140"/>
      <c r="C459" s="141" t="s">
        <v>1487</v>
      </c>
      <c r="D459" s="141" t="s">
        <v>128</v>
      </c>
      <c r="E459" s="142" t="s">
        <v>1488</v>
      </c>
      <c r="F459" s="143" t="s">
        <v>1489</v>
      </c>
      <c r="G459" s="144" t="s">
        <v>446</v>
      </c>
      <c r="H459" s="145">
        <v>1</v>
      </c>
      <c r="I459" s="146"/>
      <c r="J459" s="147">
        <f t="shared" si="50"/>
        <v>0</v>
      </c>
      <c r="K459" s="143" t="s">
        <v>132</v>
      </c>
      <c r="L459" s="30"/>
      <c r="M459" s="148" t="s">
        <v>1</v>
      </c>
      <c r="N459" s="149" t="s">
        <v>42</v>
      </c>
      <c r="O459" s="55"/>
      <c r="P459" s="150">
        <f t="shared" si="51"/>
        <v>0</v>
      </c>
      <c r="Q459" s="150">
        <v>0</v>
      </c>
      <c r="R459" s="150">
        <f t="shared" si="52"/>
        <v>0</v>
      </c>
      <c r="S459" s="150">
        <v>0</v>
      </c>
      <c r="T459" s="151">
        <f t="shared" si="53"/>
        <v>0</v>
      </c>
      <c r="U459" s="29"/>
      <c r="V459" s="29"/>
      <c r="W459" s="29"/>
      <c r="X459" s="29"/>
      <c r="Y459" s="29"/>
      <c r="Z459" s="29"/>
      <c r="AA459" s="29"/>
      <c r="AB459" s="29"/>
      <c r="AC459" s="29"/>
      <c r="AD459" s="29"/>
      <c r="AE459" s="29"/>
      <c r="AR459" s="152" t="s">
        <v>133</v>
      </c>
      <c r="AT459" s="152" t="s">
        <v>128</v>
      </c>
      <c r="AU459" s="152" t="s">
        <v>87</v>
      </c>
      <c r="AY459" s="14" t="s">
        <v>125</v>
      </c>
      <c r="BE459" s="153">
        <f t="shared" si="54"/>
        <v>0</v>
      </c>
      <c r="BF459" s="153">
        <f t="shared" si="55"/>
        <v>0</v>
      </c>
      <c r="BG459" s="153">
        <f t="shared" si="56"/>
        <v>0</v>
      </c>
      <c r="BH459" s="153">
        <f t="shared" si="57"/>
        <v>0</v>
      </c>
      <c r="BI459" s="153">
        <f t="shared" si="58"/>
        <v>0</v>
      </c>
      <c r="BJ459" s="14" t="s">
        <v>85</v>
      </c>
      <c r="BK459" s="153">
        <f t="shared" si="59"/>
        <v>0</v>
      </c>
      <c r="BL459" s="14" t="s">
        <v>133</v>
      </c>
      <c r="BM459" s="152" t="s">
        <v>1490</v>
      </c>
    </row>
    <row r="460" spans="1:65" s="2" customFormat="1" ht="90" customHeight="1">
      <c r="A460" s="29"/>
      <c r="B460" s="140"/>
      <c r="C460" s="141" t="s">
        <v>1491</v>
      </c>
      <c r="D460" s="141" t="s">
        <v>128</v>
      </c>
      <c r="E460" s="142" t="s">
        <v>1492</v>
      </c>
      <c r="F460" s="143" t="s">
        <v>1493</v>
      </c>
      <c r="G460" s="144" t="s">
        <v>446</v>
      </c>
      <c r="H460" s="145">
        <v>1</v>
      </c>
      <c r="I460" s="146"/>
      <c r="J460" s="147">
        <f t="shared" si="50"/>
        <v>0</v>
      </c>
      <c r="K460" s="143" t="s">
        <v>132</v>
      </c>
      <c r="L460" s="30"/>
      <c r="M460" s="148" t="s">
        <v>1</v>
      </c>
      <c r="N460" s="149" t="s">
        <v>42</v>
      </c>
      <c r="O460" s="55"/>
      <c r="P460" s="150">
        <f t="shared" si="51"/>
        <v>0</v>
      </c>
      <c r="Q460" s="150">
        <v>0</v>
      </c>
      <c r="R460" s="150">
        <f t="shared" si="52"/>
        <v>0</v>
      </c>
      <c r="S460" s="150">
        <v>0</v>
      </c>
      <c r="T460" s="151">
        <f t="shared" si="53"/>
        <v>0</v>
      </c>
      <c r="U460" s="29"/>
      <c r="V460" s="29"/>
      <c r="W460" s="29"/>
      <c r="X460" s="29"/>
      <c r="Y460" s="29"/>
      <c r="Z460" s="29"/>
      <c r="AA460" s="29"/>
      <c r="AB460" s="29"/>
      <c r="AC460" s="29"/>
      <c r="AD460" s="29"/>
      <c r="AE460" s="29"/>
      <c r="AR460" s="152" t="s">
        <v>133</v>
      </c>
      <c r="AT460" s="152" t="s">
        <v>128</v>
      </c>
      <c r="AU460" s="152" t="s">
        <v>87</v>
      </c>
      <c r="AY460" s="14" t="s">
        <v>125</v>
      </c>
      <c r="BE460" s="153">
        <f t="shared" si="54"/>
        <v>0</v>
      </c>
      <c r="BF460" s="153">
        <f t="shared" si="55"/>
        <v>0</v>
      </c>
      <c r="BG460" s="153">
        <f t="shared" si="56"/>
        <v>0</v>
      </c>
      <c r="BH460" s="153">
        <f t="shared" si="57"/>
        <v>0</v>
      </c>
      <c r="BI460" s="153">
        <f t="shared" si="58"/>
        <v>0</v>
      </c>
      <c r="BJ460" s="14" t="s">
        <v>85</v>
      </c>
      <c r="BK460" s="153">
        <f t="shared" si="59"/>
        <v>0</v>
      </c>
      <c r="BL460" s="14" t="s">
        <v>133</v>
      </c>
      <c r="BM460" s="152" t="s">
        <v>1494</v>
      </c>
    </row>
    <row r="461" spans="1:65" s="2" customFormat="1" ht="78" customHeight="1">
      <c r="A461" s="29"/>
      <c r="B461" s="140"/>
      <c r="C461" s="141" t="s">
        <v>1495</v>
      </c>
      <c r="D461" s="141" t="s">
        <v>128</v>
      </c>
      <c r="E461" s="142" t="s">
        <v>1496</v>
      </c>
      <c r="F461" s="143" t="s">
        <v>1497</v>
      </c>
      <c r="G461" s="144" t="s">
        <v>783</v>
      </c>
      <c r="H461" s="145">
        <v>1</v>
      </c>
      <c r="I461" s="146"/>
      <c r="J461" s="147">
        <f t="shared" si="50"/>
        <v>0</v>
      </c>
      <c r="K461" s="143" t="s">
        <v>132</v>
      </c>
      <c r="L461" s="30"/>
      <c r="M461" s="148" t="s">
        <v>1</v>
      </c>
      <c r="N461" s="149" t="s">
        <v>42</v>
      </c>
      <c r="O461" s="55"/>
      <c r="P461" s="150">
        <f t="shared" si="51"/>
        <v>0</v>
      </c>
      <c r="Q461" s="150">
        <v>0</v>
      </c>
      <c r="R461" s="150">
        <f t="shared" si="52"/>
        <v>0</v>
      </c>
      <c r="S461" s="150">
        <v>0</v>
      </c>
      <c r="T461" s="151">
        <f t="shared" si="53"/>
        <v>0</v>
      </c>
      <c r="U461" s="29"/>
      <c r="V461" s="29"/>
      <c r="W461" s="29"/>
      <c r="X461" s="29"/>
      <c r="Y461" s="29"/>
      <c r="Z461" s="29"/>
      <c r="AA461" s="29"/>
      <c r="AB461" s="29"/>
      <c r="AC461" s="29"/>
      <c r="AD461" s="29"/>
      <c r="AE461" s="29"/>
      <c r="AR461" s="152" t="s">
        <v>133</v>
      </c>
      <c r="AT461" s="152" t="s">
        <v>128</v>
      </c>
      <c r="AU461" s="152" t="s">
        <v>87</v>
      </c>
      <c r="AY461" s="14" t="s">
        <v>125</v>
      </c>
      <c r="BE461" s="153">
        <f t="shared" si="54"/>
        <v>0</v>
      </c>
      <c r="BF461" s="153">
        <f t="shared" si="55"/>
        <v>0</v>
      </c>
      <c r="BG461" s="153">
        <f t="shared" si="56"/>
        <v>0</v>
      </c>
      <c r="BH461" s="153">
        <f t="shared" si="57"/>
        <v>0</v>
      </c>
      <c r="BI461" s="153">
        <f t="shared" si="58"/>
        <v>0</v>
      </c>
      <c r="BJ461" s="14" t="s">
        <v>85</v>
      </c>
      <c r="BK461" s="153">
        <f t="shared" si="59"/>
        <v>0</v>
      </c>
      <c r="BL461" s="14" t="s">
        <v>133</v>
      </c>
      <c r="BM461" s="152" t="s">
        <v>1498</v>
      </c>
    </row>
    <row r="462" spans="1:65" s="2" customFormat="1" ht="78" customHeight="1">
      <c r="A462" s="29"/>
      <c r="B462" s="140"/>
      <c r="C462" s="141" t="s">
        <v>1499</v>
      </c>
      <c r="D462" s="141" t="s">
        <v>128</v>
      </c>
      <c r="E462" s="142" t="s">
        <v>1500</v>
      </c>
      <c r="F462" s="143" t="s">
        <v>1501</v>
      </c>
      <c r="G462" s="144" t="s">
        <v>783</v>
      </c>
      <c r="H462" s="145">
        <v>1</v>
      </c>
      <c r="I462" s="146"/>
      <c r="J462" s="147">
        <f t="shared" si="50"/>
        <v>0</v>
      </c>
      <c r="K462" s="143" t="s">
        <v>132</v>
      </c>
      <c r="L462" s="30"/>
      <c r="M462" s="148" t="s">
        <v>1</v>
      </c>
      <c r="N462" s="149" t="s">
        <v>42</v>
      </c>
      <c r="O462" s="55"/>
      <c r="P462" s="150">
        <f t="shared" si="51"/>
        <v>0</v>
      </c>
      <c r="Q462" s="150">
        <v>0</v>
      </c>
      <c r="R462" s="150">
        <f t="shared" si="52"/>
        <v>0</v>
      </c>
      <c r="S462" s="150">
        <v>0</v>
      </c>
      <c r="T462" s="151">
        <f t="shared" si="53"/>
        <v>0</v>
      </c>
      <c r="U462" s="29"/>
      <c r="V462" s="29"/>
      <c r="W462" s="29"/>
      <c r="X462" s="29"/>
      <c r="Y462" s="29"/>
      <c r="Z462" s="29"/>
      <c r="AA462" s="29"/>
      <c r="AB462" s="29"/>
      <c r="AC462" s="29"/>
      <c r="AD462" s="29"/>
      <c r="AE462" s="29"/>
      <c r="AR462" s="152" t="s">
        <v>133</v>
      </c>
      <c r="AT462" s="152" t="s">
        <v>128</v>
      </c>
      <c r="AU462" s="152" t="s">
        <v>87</v>
      </c>
      <c r="AY462" s="14" t="s">
        <v>125</v>
      </c>
      <c r="BE462" s="153">
        <f t="shared" si="54"/>
        <v>0</v>
      </c>
      <c r="BF462" s="153">
        <f t="shared" si="55"/>
        <v>0</v>
      </c>
      <c r="BG462" s="153">
        <f t="shared" si="56"/>
        <v>0</v>
      </c>
      <c r="BH462" s="153">
        <f t="shared" si="57"/>
        <v>0</v>
      </c>
      <c r="BI462" s="153">
        <f t="shared" si="58"/>
        <v>0</v>
      </c>
      <c r="BJ462" s="14" t="s">
        <v>85</v>
      </c>
      <c r="BK462" s="153">
        <f t="shared" si="59"/>
        <v>0</v>
      </c>
      <c r="BL462" s="14" t="s">
        <v>133</v>
      </c>
      <c r="BM462" s="152" t="s">
        <v>1502</v>
      </c>
    </row>
    <row r="463" spans="1:65" s="2" customFormat="1" ht="78" customHeight="1">
      <c r="A463" s="29"/>
      <c r="B463" s="140"/>
      <c r="C463" s="141" t="s">
        <v>1503</v>
      </c>
      <c r="D463" s="141" t="s">
        <v>128</v>
      </c>
      <c r="E463" s="142" t="s">
        <v>1504</v>
      </c>
      <c r="F463" s="143" t="s">
        <v>1505</v>
      </c>
      <c r="G463" s="144" t="s">
        <v>783</v>
      </c>
      <c r="H463" s="145">
        <v>1</v>
      </c>
      <c r="I463" s="146"/>
      <c r="J463" s="147">
        <f t="shared" si="50"/>
        <v>0</v>
      </c>
      <c r="K463" s="143" t="s">
        <v>132</v>
      </c>
      <c r="L463" s="30"/>
      <c r="M463" s="148" t="s">
        <v>1</v>
      </c>
      <c r="N463" s="149" t="s">
        <v>42</v>
      </c>
      <c r="O463" s="55"/>
      <c r="P463" s="150">
        <f t="shared" si="51"/>
        <v>0</v>
      </c>
      <c r="Q463" s="150">
        <v>0</v>
      </c>
      <c r="R463" s="150">
        <f t="shared" si="52"/>
        <v>0</v>
      </c>
      <c r="S463" s="150">
        <v>0</v>
      </c>
      <c r="T463" s="151">
        <f t="shared" si="53"/>
        <v>0</v>
      </c>
      <c r="U463" s="29"/>
      <c r="V463" s="29"/>
      <c r="W463" s="29"/>
      <c r="X463" s="29"/>
      <c r="Y463" s="29"/>
      <c r="Z463" s="29"/>
      <c r="AA463" s="29"/>
      <c r="AB463" s="29"/>
      <c r="AC463" s="29"/>
      <c r="AD463" s="29"/>
      <c r="AE463" s="29"/>
      <c r="AR463" s="152" t="s">
        <v>133</v>
      </c>
      <c r="AT463" s="152" t="s">
        <v>128</v>
      </c>
      <c r="AU463" s="152" t="s">
        <v>87</v>
      </c>
      <c r="AY463" s="14" t="s">
        <v>125</v>
      </c>
      <c r="BE463" s="153">
        <f t="shared" si="54"/>
        <v>0</v>
      </c>
      <c r="BF463" s="153">
        <f t="shared" si="55"/>
        <v>0</v>
      </c>
      <c r="BG463" s="153">
        <f t="shared" si="56"/>
        <v>0</v>
      </c>
      <c r="BH463" s="153">
        <f t="shared" si="57"/>
        <v>0</v>
      </c>
      <c r="BI463" s="153">
        <f t="shared" si="58"/>
        <v>0</v>
      </c>
      <c r="BJ463" s="14" t="s">
        <v>85</v>
      </c>
      <c r="BK463" s="153">
        <f t="shared" si="59"/>
        <v>0</v>
      </c>
      <c r="BL463" s="14" t="s">
        <v>133</v>
      </c>
      <c r="BM463" s="152" t="s">
        <v>1506</v>
      </c>
    </row>
    <row r="464" spans="1:65" s="2" customFormat="1" ht="78" customHeight="1">
      <c r="A464" s="29"/>
      <c r="B464" s="140"/>
      <c r="C464" s="141" t="s">
        <v>1507</v>
      </c>
      <c r="D464" s="141" t="s">
        <v>128</v>
      </c>
      <c r="E464" s="142" t="s">
        <v>1508</v>
      </c>
      <c r="F464" s="143" t="s">
        <v>1509</v>
      </c>
      <c r="G464" s="144" t="s">
        <v>783</v>
      </c>
      <c r="H464" s="145">
        <v>1</v>
      </c>
      <c r="I464" s="146"/>
      <c r="J464" s="147">
        <f t="shared" si="50"/>
        <v>0</v>
      </c>
      <c r="K464" s="143" t="s">
        <v>132</v>
      </c>
      <c r="L464" s="30"/>
      <c r="M464" s="148" t="s">
        <v>1</v>
      </c>
      <c r="N464" s="149" t="s">
        <v>42</v>
      </c>
      <c r="O464" s="55"/>
      <c r="P464" s="150">
        <f t="shared" si="51"/>
        <v>0</v>
      </c>
      <c r="Q464" s="150">
        <v>0</v>
      </c>
      <c r="R464" s="150">
        <f t="shared" si="52"/>
        <v>0</v>
      </c>
      <c r="S464" s="150">
        <v>0</v>
      </c>
      <c r="T464" s="151">
        <f t="shared" si="53"/>
        <v>0</v>
      </c>
      <c r="U464" s="29"/>
      <c r="V464" s="29"/>
      <c r="W464" s="29"/>
      <c r="X464" s="29"/>
      <c r="Y464" s="29"/>
      <c r="Z464" s="29"/>
      <c r="AA464" s="29"/>
      <c r="AB464" s="29"/>
      <c r="AC464" s="29"/>
      <c r="AD464" s="29"/>
      <c r="AE464" s="29"/>
      <c r="AR464" s="152" t="s">
        <v>133</v>
      </c>
      <c r="AT464" s="152" t="s">
        <v>128</v>
      </c>
      <c r="AU464" s="152" t="s">
        <v>87</v>
      </c>
      <c r="AY464" s="14" t="s">
        <v>125</v>
      </c>
      <c r="BE464" s="153">
        <f t="shared" si="54"/>
        <v>0</v>
      </c>
      <c r="BF464" s="153">
        <f t="shared" si="55"/>
        <v>0</v>
      </c>
      <c r="BG464" s="153">
        <f t="shared" si="56"/>
        <v>0</v>
      </c>
      <c r="BH464" s="153">
        <f t="shared" si="57"/>
        <v>0</v>
      </c>
      <c r="BI464" s="153">
        <f t="shared" si="58"/>
        <v>0</v>
      </c>
      <c r="BJ464" s="14" t="s">
        <v>85</v>
      </c>
      <c r="BK464" s="153">
        <f t="shared" si="59"/>
        <v>0</v>
      </c>
      <c r="BL464" s="14" t="s">
        <v>133</v>
      </c>
      <c r="BM464" s="152" t="s">
        <v>1510</v>
      </c>
    </row>
    <row r="465" spans="1:65" s="2" customFormat="1" ht="78" customHeight="1">
      <c r="A465" s="29"/>
      <c r="B465" s="140"/>
      <c r="C465" s="141" t="s">
        <v>1511</v>
      </c>
      <c r="D465" s="141" t="s">
        <v>128</v>
      </c>
      <c r="E465" s="142" t="s">
        <v>1512</v>
      </c>
      <c r="F465" s="143" t="s">
        <v>1513</v>
      </c>
      <c r="G465" s="144" t="s">
        <v>783</v>
      </c>
      <c r="H465" s="145">
        <v>1</v>
      </c>
      <c r="I465" s="146"/>
      <c r="J465" s="147">
        <f t="shared" si="50"/>
        <v>0</v>
      </c>
      <c r="K465" s="143" t="s">
        <v>132</v>
      </c>
      <c r="L465" s="30"/>
      <c r="M465" s="148" t="s">
        <v>1</v>
      </c>
      <c r="N465" s="149" t="s">
        <v>42</v>
      </c>
      <c r="O465" s="55"/>
      <c r="P465" s="150">
        <f t="shared" si="51"/>
        <v>0</v>
      </c>
      <c r="Q465" s="150">
        <v>0</v>
      </c>
      <c r="R465" s="150">
        <f t="shared" si="52"/>
        <v>0</v>
      </c>
      <c r="S465" s="150">
        <v>0</v>
      </c>
      <c r="T465" s="151">
        <f t="shared" si="53"/>
        <v>0</v>
      </c>
      <c r="U465" s="29"/>
      <c r="V465" s="29"/>
      <c r="W465" s="29"/>
      <c r="X465" s="29"/>
      <c r="Y465" s="29"/>
      <c r="Z465" s="29"/>
      <c r="AA465" s="29"/>
      <c r="AB465" s="29"/>
      <c r="AC465" s="29"/>
      <c r="AD465" s="29"/>
      <c r="AE465" s="29"/>
      <c r="AR465" s="152" t="s">
        <v>133</v>
      </c>
      <c r="AT465" s="152" t="s">
        <v>128</v>
      </c>
      <c r="AU465" s="152" t="s">
        <v>87</v>
      </c>
      <c r="AY465" s="14" t="s">
        <v>125</v>
      </c>
      <c r="BE465" s="153">
        <f t="shared" si="54"/>
        <v>0</v>
      </c>
      <c r="BF465" s="153">
        <f t="shared" si="55"/>
        <v>0</v>
      </c>
      <c r="BG465" s="153">
        <f t="shared" si="56"/>
        <v>0</v>
      </c>
      <c r="BH465" s="153">
        <f t="shared" si="57"/>
        <v>0</v>
      </c>
      <c r="BI465" s="153">
        <f t="shared" si="58"/>
        <v>0</v>
      </c>
      <c r="BJ465" s="14" t="s">
        <v>85</v>
      </c>
      <c r="BK465" s="153">
        <f t="shared" si="59"/>
        <v>0</v>
      </c>
      <c r="BL465" s="14" t="s">
        <v>133</v>
      </c>
      <c r="BM465" s="152" t="s">
        <v>1514</v>
      </c>
    </row>
    <row r="466" spans="1:65" s="2" customFormat="1" ht="90" customHeight="1">
      <c r="A466" s="29"/>
      <c r="B466" s="140"/>
      <c r="C466" s="141" t="s">
        <v>1515</v>
      </c>
      <c r="D466" s="141" t="s">
        <v>128</v>
      </c>
      <c r="E466" s="142" t="s">
        <v>1516</v>
      </c>
      <c r="F466" s="143" t="s">
        <v>1517</v>
      </c>
      <c r="G466" s="144" t="s">
        <v>783</v>
      </c>
      <c r="H466" s="145">
        <v>1</v>
      </c>
      <c r="I466" s="146"/>
      <c r="J466" s="147">
        <f t="shared" si="50"/>
        <v>0</v>
      </c>
      <c r="K466" s="143" t="s">
        <v>132</v>
      </c>
      <c r="L466" s="30"/>
      <c r="M466" s="148" t="s">
        <v>1</v>
      </c>
      <c r="N466" s="149" t="s">
        <v>42</v>
      </c>
      <c r="O466" s="55"/>
      <c r="P466" s="150">
        <f t="shared" si="51"/>
        <v>0</v>
      </c>
      <c r="Q466" s="150">
        <v>0</v>
      </c>
      <c r="R466" s="150">
        <f t="shared" si="52"/>
        <v>0</v>
      </c>
      <c r="S466" s="150">
        <v>0</v>
      </c>
      <c r="T466" s="151">
        <f t="shared" si="53"/>
        <v>0</v>
      </c>
      <c r="U466" s="29"/>
      <c r="V466" s="29"/>
      <c r="W466" s="29"/>
      <c r="X466" s="29"/>
      <c r="Y466" s="29"/>
      <c r="Z466" s="29"/>
      <c r="AA466" s="29"/>
      <c r="AB466" s="29"/>
      <c r="AC466" s="29"/>
      <c r="AD466" s="29"/>
      <c r="AE466" s="29"/>
      <c r="AR466" s="152" t="s">
        <v>133</v>
      </c>
      <c r="AT466" s="152" t="s">
        <v>128</v>
      </c>
      <c r="AU466" s="152" t="s">
        <v>87</v>
      </c>
      <c r="AY466" s="14" t="s">
        <v>125</v>
      </c>
      <c r="BE466" s="153">
        <f t="shared" si="54"/>
        <v>0</v>
      </c>
      <c r="BF466" s="153">
        <f t="shared" si="55"/>
        <v>0</v>
      </c>
      <c r="BG466" s="153">
        <f t="shared" si="56"/>
        <v>0</v>
      </c>
      <c r="BH466" s="153">
        <f t="shared" si="57"/>
        <v>0</v>
      </c>
      <c r="BI466" s="153">
        <f t="shared" si="58"/>
        <v>0</v>
      </c>
      <c r="BJ466" s="14" t="s">
        <v>85</v>
      </c>
      <c r="BK466" s="153">
        <f t="shared" si="59"/>
        <v>0</v>
      </c>
      <c r="BL466" s="14" t="s">
        <v>133</v>
      </c>
      <c r="BM466" s="152" t="s">
        <v>1518</v>
      </c>
    </row>
    <row r="467" spans="1:65" s="2" customFormat="1" ht="66.75" customHeight="1">
      <c r="A467" s="29"/>
      <c r="B467" s="140"/>
      <c r="C467" s="141" t="s">
        <v>1519</v>
      </c>
      <c r="D467" s="141" t="s">
        <v>128</v>
      </c>
      <c r="E467" s="142" t="s">
        <v>1520</v>
      </c>
      <c r="F467" s="143" t="s">
        <v>1521</v>
      </c>
      <c r="G467" s="144" t="s">
        <v>446</v>
      </c>
      <c r="H467" s="145">
        <v>1</v>
      </c>
      <c r="I467" s="146"/>
      <c r="J467" s="147">
        <f t="shared" si="50"/>
        <v>0</v>
      </c>
      <c r="K467" s="143" t="s">
        <v>132</v>
      </c>
      <c r="L467" s="30"/>
      <c r="M467" s="148" t="s">
        <v>1</v>
      </c>
      <c r="N467" s="149" t="s">
        <v>42</v>
      </c>
      <c r="O467" s="55"/>
      <c r="P467" s="150">
        <f t="shared" si="51"/>
        <v>0</v>
      </c>
      <c r="Q467" s="150">
        <v>0</v>
      </c>
      <c r="R467" s="150">
        <f t="shared" si="52"/>
        <v>0</v>
      </c>
      <c r="S467" s="150">
        <v>0</v>
      </c>
      <c r="T467" s="151">
        <f t="shared" si="53"/>
        <v>0</v>
      </c>
      <c r="U467" s="29"/>
      <c r="V467" s="29"/>
      <c r="W467" s="29"/>
      <c r="X467" s="29"/>
      <c r="Y467" s="29"/>
      <c r="Z467" s="29"/>
      <c r="AA467" s="29"/>
      <c r="AB467" s="29"/>
      <c r="AC467" s="29"/>
      <c r="AD467" s="29"/>
      <c r="AE467" s="29"/>
      <c r="AR467" s="152" t="s">
        <v>133</v>
      </c>
      <c r="AT467" s="152" t="s">
        <v>128</v>
      </c>
      <c r="AU467" s="152" t="s">
        <v>87</v>
      </c>
      <c r="AY467" s="14" t="s">
        <v>125</v>
      </c>
      <c r="BE467" s="153">
        <f t="shared" si="54"/>
        <v>0</v>
      </c>
      <c r="BF467" s="153">
        <f t="shared" si="55"/>
        <v>0</v>
      </c>
      <c r="BG467" s="153">
        <f t="shared" si="56"/>
        <v>0</v>
      </c>
      <c r="BH467" s="153">
        <f t="shared" si="57"/>
        <v>0</v>
      </c>
      <c r="BI467" s="153">
        <f t="shared" si="58"/>
        <v>0</v>
      </c>
      <c r="BJ467" s="14" t="s">
        <v>85</v>
      </c>
      <c r="BK467" s="153">
        <f t="shared" si="59"/>
        <v>0</v>
      </c>
      <c r="BL467" s="14" t="s">
        <v>133</v>
      </c>
      <c r="BM467" s="152" t="s">
        <v>1522</v>
      </c>
    </row>
    <row r="468" spans="1:65" s="2" customFormat="1" ht="66.75" customHeight="1">
      <c r="A468" s="29"/>
      <c r="B468" s="140"/>
      <c r="C468" s="141" t="s">
        <v>1523</v>
      </c>
      <c r="D468" s="141" t="s">
        <v>128</v>
      </c>
      <c r="E468" s="142" t="s">
        <v>1524</v>
      </c>
      <c r="F468" s="143" t="s">
        <v>1525</v>
      </c>
      <c r="G468" s="144" t="s">
        <v>446</v>
      </c>
      <c r="H468" s="145">
        <v>1</v>
      </c>
      <c r="I468" s="146"/>
      <c r="J468" s="147">
        <f t="shared" si="50"/>
        <v>0</v>
      </c>
      <c r="K468" s="143" t="s">
        <v>132</v>
      </c>
      <c r="L468" s="30"/>
      <c r="M468" s="148" t="s">
        <v>1</v>
      </c>
      <c r="N468" s="149" t="s">
        <v>42</v>
      </c>
      <c r="O468" s="55"/>
      <c r="P468" s="150">
        <f t="shared" si="51"/>
        <v>0</v>
      </c>
      <c r="Q468" s="150">
        <v>0</v>
      </c>
      <c r="R468" s="150">
        <f t="shared" si="52"/>
        <v>0</v>
      </c>
      <c r="S468" s="150">
        <v>0</v>
      </c>
      <c r="T468" s="151">
        <f t="shared" si="53"/>
        <v>0</v>
      </c>
      <c r="U468" s="29"/>
      <c r="V468" s="29"/>
      <c r="W468" s="29"/>
      <c r="X468" s="29"/>
      <c r="Y468" s="29"/>
      <c r="Z468" s="29"/>
      <c r="AA468" s="29"/>
      <c r="AB468" s="29"/>
      <c r="AC468" s="29"/>
      <c r="AD468" s="29"/>
      <c r="AE468" s="29"/>
      <c r="AR468" s="152" t="s">
        <v>133</v>
      </c>
      <c r="AT468" s="152" t="s">
        <v>128</v>
      </c>
      <c r="AU468" s="152" t="s">
        <v>87</v>
      </c>
      <c r="AY468" s="14" t="s">
        <v>125</v>
      </c>
      <c r="BE468" s="153">
        <f t="shared" si="54"/>
        <v>0</v>
      </c>
      <c r="BF468" s="153">
        <f t="shared" si="55"/>
        <v>0</v>
      </c>
      <c r="BG468" s="153">
        <f t="shared" si="56"/>
        <v>0</v>
      </c>
      <c r="BH468" s="153">
        <f t="shared" si="57"/>
        <v>0</v>
      </c>
      <c r="BI468" s="153">
        <f t="shared" si="58"/>
        <v>0</v>
      </c>
      <c r="BJ468" s="14" t="s">
        <v>85</v>
      </c>
      <c r="BK468" s="153">
        <f t="shared" si="59"/>
        <v>0</v>
      </c>
      <c r="BL468" s="14" t="s">
        <v>133</v>
      </c>
      <c r="BM468" s="152" t="s">
        <v>1526</v>
      </c>
    </row>
    <row r="469" spans="1:65" s="2" customFormat="1" ht="66.75" customHeight="1">
      <c r="A469" s="29"/>
      <c r="B469" s="140"/>
      <c r="C469" s="141" t="s">
        <v>1527</v>
      </c>
      <c r="D469" s="141" t="s">
        <v>128</v>
      </c>
      <c r="E469" s="142" t="s">
        <v>1528</v>
      </c>
      <c r="F469" s="143" t="s">
        <v>1529</v>
      </c>
      <c r="G469" s="144" t="s">
        <v>446</v>
      </c>
      <c r="H469" s="145">
        <v>1</v>
      </c>
      <c r="I469" s="146"/>
      <c r="J469" s="147">
        <f t="shared" si="50"/>
        <v>0</v>
      </c>
      <c r="K469" s="143" t="s">
        <v>132</v>
      </c>
      <c r="L469" s="30"/>
      <c r="M469" s="148" t="s">
        <v>1</v>
      </c>
      <c r="N469" s="149" t="s">
        <v>42</v>
      </c>
      <c r="O469" s="55"/>
      <c r="P469" s="150">
        <f t="shared" si="51"/>
        <v>0</v>
      </c>
      <c r="Q469" s="150">
        <v>0</v>
      </c>
      <c r="R469" s="150">
        <f t="shared" si="52"/>
        <v>0</v>
      </c>
      <c r="S469" s="150">
        <v>0</v>
      </c>
      <c r="T469" s="151">
        <f t="shared" si="53"/>
        <v>0</v>
      </c>
      <c r="U469" s="29"/>
      <c r="V469" s="29"/>
      <c r="W469" s="29"/>
      <c r="X469" s="29"/>
      <c r="Y469" s="29"/>
      <c r="Z469" s="29"/>
      <c r="AA469" s="29"/>
      <c r="AB469" s="29"/>
      <c r="AC469" s="29"/>
      <c r="AD469" s="29"/>
      <c r="AE469" s="29"/>
      <c r="AR469" s="152" t="s">
        <v>133</v>
      </c>
      <c r="AT469" s="152" t="s">
        <v>128</v>
      </c>
      <c r="AU469" s="152" t="s">
        <v>87</v>
      </c>
      <c r="AY469" s="14" t="s">
        <v>125</v>
      </c>
      <c r="BE469" s="153">
        <f t="shared" si="54"/>
        <v>0</v>
      </c>
      <c r="BF469" s="153">
        <f t="shared" si="55"/>
        <v>0</v>
      </c>
      <c r="BG469" s="153">
        <f t="shared" si="56"/>
        <v>0</v>
      </c>
      <c r="BH469" s="153">
        <f t="shared" si="57"/>
        <v>0</v>
      </c>
      <c r="BI469" s="153">
        <f t="shared" si="58"/>
        <v>0</v>
      </c>
      <c r="BJ469" s="14" t="s">
        <v>85</v>
      </c>
      <c r="BK469" s="153">
        <f t="shared" si="59"/>
        <v>0</v>
      </c>
      <c r="BL469" s="14" t="s">
        <v>133</v>
      </c>
      <c r="BM469" s="152" t="s">
        <v>1530</v>
      </c>
    </row>
    <row r="470" spans="1:65" s="2" customFormat="1" ht="66.75" customHeight="1">
      <c r="A470" s="29"/>
      <c r="B470" s="140"/>
      <c r="C470" s="141" t="s">
        <v>1531</v>
      </c>
      <c r="D470" s="141" t="s">
        <v>128</v>
      </c>
      <c r="E470" s="142" t="s">
        <v>1532</v>
      </c>
      <c r="F470" s="143" t="s">
        <v>1533</v>
      </c>
      <c r="G470" s="144" t="s">
        <v>446</v>
      </c>
      <c r="H470" s="145">
        <v>1</v>
      </c>
      <c r="I470" s="146"/>
      <c r="J470" s="147">
        <f t="shared" si="50"/>
        <v>0</v>
      </c>
      <c r="K470" s="143" t="s">
        <v>132</v>
      </c>
      <c r="L470" s="30"/>
      <c r="M470" s="148" t="s">
        <v>1</v>
      </c>
      <c r="N470" s="149" t="s">
        <v>42</v>
      </c>
      <c r="O470" s="55"/>
      <c r="P470" s="150">
        <f t="shared" si="51"/>
        <v>0</v>
      </c>
      <c r="Q470" s="150">
        <v>0</v>
      </c>
      <c r="R470" s="150">
        <f t="shared" si="52"/>
        <v>0</v>
      </c>
      <c r="S470" s="150">
        <v>0</v>
      </c>
      <c r="T470" s="151">
        <f t="shared" si="53"/>
        <v>0</v>
      </c>
      <c r="U470" s="29"/>
      <c r="V470" s="29"/>
      <c r="W470" s="29"/>
      <c r="X470" s="29"/>
      <c r="Y470" s="29"/>
      <c r="Z470" s="29"/>
      <c r="AA470" s="29"/>
      <c r="AB470" s="29"/>
      <c r="AC470" s="29"/>
      <c r="AD470" s="29"/>
      <c r="AE470" s="29"/>
      <c r="AR470" s="152" t="s">
        <v>133</v>
      </c>
      <c r="AT470" s="152" t="s">
        <v>128</v>
      </c>
      <c r="AU470" s="152" t="s">
        <v>87</v>
      </c>
      <c r="AY470" s="14" t="s">
        <v>125</v>
      </c>
      <c r="BE470" s="153">
        <f t="shared" si="54"/>
        <v>0</v>
      </c>
      <c r="BF470" s="153">
        <f t="shared" si="55"/>
        <v>0</v>
      </c>
      <c r="BG470" s="153">
        <f t="shared" si="56"/>
        <v>0</v>
      </c>
      <c r="BH470" s="153">
        <f t="shared" si="57"/>
        <v>0</v>
      </c>
      <c r="BI470" s="153">
        <f t="shared" si="58"/>
        <v>0</v>
      </c>
      <c r="BJ470" s="14" t="s">
        <v>85</v>
      </c>
      <c r="BK470" s="153">
        <f t="shared" si="59"/>
        <v>0</v>
      </c>
      <c r="BL470" s="14" t="s">
        <v>133</v>
      </c>
      <c r="BM470" s="152" t="s">
        <v>1534</v>
      </c>
    </row>
    <row r="471" spans="1:65" s="2" customFormat="1" ht="66.75" customHeight="1">
      <c r="A471" s="29"/>
      <c r="B471" s="140"/>
      <c r="C471" s="141" t="s">
        <v>1535</v>
      </c>
      <c r="D471" s="141" t="s">
        <v>128</v>
      </c>
      <c r="E471" s="142" t="s">
        <v>1536</v>
      </c>
      <c r="F471" s="143" t="s">
        <v>1537</v>
      </c>
      <c r="G471" s="144" t="s">
        <v>446</v>
      </c>
      <c r="H471" s="145">
        <v>1</v>
      </c>
      <c r="I471" s="146"/>
      <c r="J471" s="147">
        <f t="shared" si="50"/>
        <v>0</v>
      </c>
      <c r="K471" s="143" t="s">
        <v>132</v>
      </c>
      <c r="L471" s="30"/>
      <c r="M471" s="148" t="s">
        <v>1</v>
      </c>
      <c r="N471" s="149" t="s">
        <v>42</v>
      </c>
      <c r="O471" s="55"/>
      <c r="P471" s="150">
        <f t="shared" si="51"/>
        <v>0</v>
      </c>
      <c r="Q471" s="150">
        <v>0</v>
      </c>
      <c r="R471" s="150">
        <f t="shared" si="52"/>
        <v>0</v>
      </c>
      <c r="S471" s="150">
        <v>0</v>
      </c>
      <c r="T471" s="151">
        <f t="shared" si="53"/>
        <v>0</v>
      </c>
      <c r="U471" s="29"/>
      <c r="V471" s="29"/>
      <c r="W471" s="29"/>
      <c r="X471" s="29"/>
      <c r="Y471" s="29"/>
      <c r="Z471" s="29"/>
      <c r="AA471" s="29"/>
      <c r="AB471" s="29"/>
      <c r="AC471" s="29"/>
      <c r="AD471" s="29"/>
      <c r="AE471" s="29"/>
      <c r="AR471" s="152" t="s">
        <v>133</v>
      </c>
      <c r="AT471" s="152" t="s">
        <v>128</v>
      </c>
      <c r="AU471" s="152" t="s">
        <v>87</v>
      </c>
      <c r="AY471" s="14" t="s">
        <v>125</v>
      </c>
      <c r="BE471" s="153">
        <f t="shared" si="54"/>
        <v>0</v>
      </c>
      <c r="BF471" s="153">
        <f t="shared" si="55"/>
        <v>0</v>
      </c>
      <c r="BG471" s="153">
        <f t="shared" si="56"/>
        <v>0</v>
      </c>
      <c r="BH471" s="153">
        <f t="shared" si="57"/>
        <v>0</v>
      </c>
      <c r="BI471" s="153">
        <f t="shared" si="58"/>
        <v>0</v>
      </c>
      <c r="BJ471" s="14" t="s">
        <v>85</v>
      </c>
      <c r="BK471" s="153">
        <f t="shared" si="59"/>
        <v>0</v>
      </c>
      <c r="BL471" s="14" t="s">
        <v>133</v>
      </c>
      <c r="BM471" s="152" t="s">
        <v>1538</v>
      </c>
    </row>
    <row r="472" spans="1:65" s="2" customFormat="1" ht="66.75" customHeight="1">
      <c r="A472" s="29"/>
      <c r="B472" s="140"/>
      <c r="C472" s="141" t="s">
        <v>1539</v>
      </c>
      <c r="D472" s="141" t="s">
        <v>128</v>
      </c>
      <c r="E472" s="142" t="s">
        <v>1540</v>
      </c>
      <c r="F472" s="143" t="s">
        <v>1541</v>
      </c>
      <c r="G472" s="144" t="s">
        <v>446</v>
      </c>
      <c r="H472" s="145">
        <v>1</v>
      </c>
      <c r="I472" s="146"/>
      <c r="J472" s="147">
        <f t="shared" si="50"/>
        <v>0</v>
      </c>
      <c r="K472" s="143" t="s">
        <v>132</v>
      </c>
      <c r="L472" s="30"/>
      <c r="M472" s="148" t="s">
        <v>1</v>
      </c>
      <c r="N472" s="149" t="s">
        <v>42</v>
      </c>
      <c r="O472" s="55"/>
      <c r="P472" s="150">
        <f t="shared" si="51"/>
        <v>0</v>
      </c>
      <c r="Q472" s="150">
        <v>0</v>
      </c>
      <c r="R472" s="150">
        <f t="shared" si="52"/>
        <v>0</v>
      </c>
      <c r="S472" s="150">
        <v>0</v>
      </c>
      <c r="T472" s="151">
        <f t="shared" si="53"/>
        <v>0</v>
      </c>
      <c r="U472" s="29"/>
      <c r="V472" s="29"/>
      <c r="W472" s="29"/>
      <c r="X472" s="29"/>
      <c r="Y472" s="29"/>
      <c r="Z472" s="29"/>
      <c r="AA472" s="29"/>
      <c r="AB472" s="29"/>
      <c r="AC472" s="29"/>
      <c r="AD472" s="29"/>
      <c r="AE472" s="29"/>
      <c r="AR472" s="152" t="s">
        <v>133</v>
      </c>
      <c r="AT472" s="152" t="s">
        <v>128</v>
      </c>
      <c r="AU472" s="152" t="s">
        <v>87</v>
      </c>
      <c r="AY472" s="14" t="s">
        <v>125</v>
      </c>
      <c r="BE472" s="153">
        <f t="shared" si="54"/>
        <v>0</v>
      </c>
      <c r="BF472" s="153">
        <f t="shared" si="55"/>
        <v>0</v>
      </c>
      <c r="BG472" s="153">
        <f t="shared" si="56"/>
        <v>0</v>
      </c>
      <c r="BH472" s="153">
        <f t="shared" si="57"/>
        <v>0</v>
      </c>
      <c r="BI472" s="153">
        <f t="shared" si="58"/>
        <v>0</v>
      </c>
      <c r="BJ472" s="14" t="s">
        <v>85</v>
      </c>
      <c r="BK472" s="153">
        <f t="shared" si="59"/>
        <v>0</v>
      </c>
      <c r="BL472" s="14" t="s">
        <v>133</v>
      </c>
      <c r="BM472" s="152" t="s">
        <v>1542</v>
      </c>
    </row>
    <row r="473" spans="1:65" s="2" customFormat="1" ht="66.75" customHeight="1">
      <c r="A473" s="29"/>
      <c r="B473" s="140"/>
      <c r="C473" s="141" t="s">
        <v>1543</v>
      </c>
      <c r="D473" s="141" t="s">
        <v>128</v>
      </c>
      <c r="E473" s="142" t="s">
        <v>1544</v>
      </c>
      <c r="F473" s="143" t="s">
        <v>1545</v>
      </c>
      <c r="G473" s="144" t="s">
        <v>446</v>
      </c>
      <c r="H473" s="145">
        <v>1</v>
      </c>
      <c r="I473" s="146"/>
      <c r="J473" s="147">
        <f t="shared" si="50"/>
        <v>0</v>
      </c>
      <c r="K473" s="143" t="s">
        <v>132</v>
      </c>
      <c r="L473" s="30"/>
      <c r="M473" s="148" t="s">
        <v>1</v>
      </c>
      <c r="N473" s="149" t="s">
        <v>42</v>
      </c>
      <c r="O473" s="55"/>
      <c r="P473" s="150">
        <f t="shared" si="51"/>
        <v>0</v>
      </c>
      <c r="Q473" s="150">
        <v>0</v>
      </c>
      <c r="R473" s="150">
        <f t="shared" si="52"/>
        <v>0</v>
      </c>
      <c r="S473" s="150">
        <v>0</v>
      </c>
      <c r="T473" s="151">
        <f t="shared" si="53"/>
        <v>0</v>
      </c>
      <c r="U473" s="29"/>
      <c r="V473" s="29"/>
      <c r="W473" s="29"/>
      <c r="X473" s="29"/>
      <c r="Y473" s="29"/>
      <c r="Z473" s="29"/>
      <c r="AA473" s="29"/>
      <c r="AB473" s="29"/>
      <c r="AC473" s="29"/>
      <c r="AD473" s="29"/>
      <c r="AE473" s="29"/>
      <c r="AR473" s="152" t="s">
        <v>133</v>
      </c>
      <c r="AT473" s="152" t="s">
        <v>128</v>
      </c>
      <c r="AU473" s="152" t="s">
        <v>87</v>
      </c>
      <c r="AY473" s="14" t="s">
        <v>125</v>
      </c>
      <c r="BE473" s="153">
        <f t="shared" si="54"/>
        <v>0</v>
      </c>
      <c r="BF473" s="153">
        <f t="shared" si="55"/>
        <v>0</v>
      </c>
      <c r="BG473" s="153">
        <f t="shared" si="56"/>
        <v>0</v>
      </c>
      <c r="BH473" s="153">
        <f t="shared" si="57"/>
        <v>0</v>
      </c>
      <c r="BI473" s="153">
        <f t="shared" si="58"/>
        <v>0</v>
      </c>
      <c r="BJ473" s="14" t="s">
        <v>85</v>
      </c>
      <c r="BK473" s="153">
        <f t="shared" si="59"/>
        <v>0</v>
      </c>
      <c r="BL473" s="14" t="s">
        <v>133</v>
      </c>
      <c r="BM473" s="152" t="s">
        <v>1546</v>
      </c>
    </row>
    <row r="474" spans="1:65" s="2" customFormat="1" ht="66.75" customHeight="1">
      <c r="A474" s="29"/>
      <c r="B474" s="140"/>
      <c r="C474" s="141" t="s">
        <v>1547</v>
      </c>
      <c r="D474" s="141" t="s">
        <v>128</v>
      </c>
      <c r="E474" s="142" t="s">
        <v>1548</v>
      </c>
      <c r="F474" s="143" t="s">
        <v>1549</v>
      </c>
      <c r="G474" s="144" t="s">
        <v>446</v>
      </c>
      <c r="H474" s="145">
        <v>1</v>
      </c>
      <c r="I474" s="146"/>
      <c r="J474" s="147">
        <f t="shared" si="50"/>
        <v>0</v>
      </c>
      <c r="K474" s="143" t="s">
        <v>132</v>
      </c>
      <c r="L474" s="30"/>
      <c r="M474" s="148" t="s">
        <v>1</v>
      </c>
      <c r="N474" s="149" t="s">
        <v>42</v>
      </c>
      <c r="O474" s="55"/>
      <c r="P474" s="150">
        <f t="shared" si="51"/>
        <v>0</v>
      </c>
      <c r="Q474" s="150">
        <v>0</v>
      </c>
      <c r="R474" s="150">
        <f t="shared" si="52"/>
        <v>0</v>
      </c>
      <c r="S474" s="150">
        <v>0</v>
      </c>
      <c r="T474" s="151">
        <f t="shared" si="53"/>
        <v>0</v>
      </c>
      <c r="U474" s="29"/>
      <c r="V474" s="29"/>
      <c r="W474" s="29"/>
      <c r="X474" s="29"/>
      <c r="Y474" s="29"/>
      <c r="Z474" s="29"/>
      <c r="AA474" s="29"/>
      <c r="AB474" s="29"/>
      <c r="AC474" s="29"/>
      <c r="AD474" s="29"/>
      <c r="AE474" s="29"/>
      <c r="AR474" s="152" t="s">
        <v>133</v>
      </c>
      <c r="AT474" s="152" t="s">
        <v>128</v>
      </c>
      <c r="AU474" s="152" t="s">
        <v>87</v>
      </c>
      <c r="AY474" s="14" t="s">
        <v>125</v>
      </c>
      <c r="BE474" s="153">
        <f t="shared" si="54"/>
        <v>0</v>
      </c>
      <c r="BF474" s="153">
        <f t="shared" si="55"/>
        <v>0</v>
      </c>
      <c r="BG474" s="153">
        <f t="shared" si="56"/>
        <v>0</v>
      </c>
      <c r="BH474" s="153">
        <f t="shared" si="57"/>
        <v>0</v>
      </c>
      <c r="BI474" s="153">
        <f t="shared" si="58"/>
        <v>0</v>
      </c>
      <c r="BJ474" s="14" t="s">
        <v>85</v>
      </c>
      <c r="BK474" s="153">
        <f t="shared" si="59"/>
        <v>0</v>
      </c>
      <c r="BL474" s="14" t="s">
        <v>133</v>
      </c>
      <c r="BM474" s="152" t="s">
        <v>1550</v>
      </c>
    </row>
    <row r="475" spans="1:65" s="2" customFormat="1" ht="66.75" customHeight="1">
      <c r="A475" s="29"/>
      <c r="B475" s="140"/>
      <c r="C475" s="141" t="s">
        <v>1551</v>
      </c>
      <c r="D475" s="141" t="s">
        <v>128</v>
      </c>
      <c r="E475" s="142" t="s">
        <v>1552</v>
      </c>
      <c r="F475" s="143" t="s">
        <v>1553</v>
      </c>
      <c r="G475" s="144" t="s">
        <v>446</v>
      </c>
      <c r="H475" s="145">
        <v>1</v>
      </c>
      <c r="I475" s="146"/>
      <c r="J475" s="147">
        <f t="shared" si="50"/>
        <v>0</v>
      </c>
      <c r="K475" s="143" t="s">
        <v>132</v>
      </c>
      <c r="L475" s="30"/>
      <c r="M475" s="148" t="s">
        <v>1</v>
      </c>
      <c r="N475" s="149" t="s">
        <v>42</v>
      </c>
      <c r="O475" s="55"/>
      <c r="P475" s="150">
        <f t="shared" si="51"/>
        <v>0</v>
      </c>
      <c r="Q475" s="150">
        <v>0</v>
      </c>
      <c r="R475" s="150">
        <f t="shared" si="52"/>
        <v>0</v>
      </c>
      <c r="S475" s="150">
        <v>0</v>
      </c>
      <c r="T475" s="151">
        <f t="shared" si="53"/>
        <v>0</v>
      </c>
      <c r="U475" s="29"/>
      <c r="V475" s="29"/>
      <c r="W475" s="29"/>
      <c r="X475" s="29"/>
      <c r="Y475" s="29"/>
      <c r="Z475" s="29"/>
      <c r="AA475" s="29"/>
      <c r="AB475" s="29"/>
      <c r="AC475" s="29"/>
      <c r="AD475" s="29"/>
      <c r="AE475" s="29"/>
      <c r="AR475" s="152" t="s">
        <v>133</v>
      </c>
      <c r="AT475" s="152" t="s">
        <v>128</v>
      </c>
      <c r="AU475" s="152" t="s">
        <v>87</v>
      </c>
      <c r="AY475" s="14" t="s">
        <v>125</v>
      </c>
      <c r="BE475" s="153">
        <f t="shared" si="54"/>
        <v>0</v>
      </c>
      <c r="BF475" s="153">
        <f t="shared" si="55"/>
        <v>0</v>
      </c>
      <c r="BG475" s="153">
        <f t="shared" si="56"/>
        <v>0</v>
      </c>
      <c r="BH475" s="153">
        <f t="shared" si="57"/>
        <v>0</v>
      </c>
      <c r="BI475" s="153">
        <f t="shared" si="58"/>
        <v>0</v>
      </c>
      <c r="BJ475" s="14" t="s">
        <v>85</v>
      </c>
      <c r="BK475" s="153">
        <f t="shared" si="59"/>
        <v>0</v>
      </c>
      <c r="BL475" s="14" t="s">
        <v>133</v>
      </c>
      <c r="BM475" s="152" t="s">
        <v>1554</v>
      </c>
    </row>
    <row r="476" spans="1:65" s="2" customFormat="1" ht="66.75" customHeight="1">
      <c r="A476" s="29"/>
      <c r="B476" s="140"/>
      <c r="C476" s="141" t="s">
        <v>1555</v>
      </c>
      <c r="D476" s="141" t="s">
        <v>128</v>
      </c>
      <c r="E476" s="142" t="s">
        <v>1556</v>
      </c>
      <c r="F476" s="143" t="s">
        <v>1557</v>
      </c>
      <c r="G476" s="144" t="s">
        <v>446</v>
      </c>
      <c r="H476" s="145">
        <v>1</v>
      </c>
      <c r="I476" s="146"/>
      <c r="J476" s="147">
        <f t="shared" si="50"/>
        <v>0</v>
      </c>
      <c r="K476" s="143" t="s">
        <v>132</v>
      </c>
      <c r="L476" s="30"/>
      <c r="M476" s="148" t="s">
        <v>1</v>
      </c>
      <c r="N476" s="149" t="s">
        <v>42</v>
      </c>
      <c r="O476" s="55"/>
      <c r="P476" s="150">
        <f t="shared" si="51"/>
        <v>0</v>
      </c>
      <c r="Q476" s="150">
        <v>0</v>
      </c>
      <c r="R476" s="150">
        <f t="shared" si="52"/>
        <v>0</v>
      </c>
      <c r="S476" s="150">
        <v>0</v>
      </c>
      <c r="T476" s="151">
        <f t="shared" si="53"/>
        <v>0</v>
      </c>
      <c r="U476" s="29"/>
      <c r="V476" s="29"/>
      <c r="W476" s="29"/>
      <c r="X476" s="29"/>
      <c r="Y476" s="29"/>
      <c r="Z476" s="29"/>
      <c r="AA476" s="29"/>
      <c r="AB476" s="29"/>
      <c r="AC476" s="29"/>
      <c r="AD476" s="29"/>
      <c r="AE476" s="29"/>
      <c r="AR476" s="152" t="s">
        <v>133</v>
      </c>
      <c r="AT476" s="152" t="s">
        <v>128</v>
      </c>
      <c r="AU476" s="152" t="s">
        <v>87</v>
      </c>
      <c r="AY476" s="14" t="s">
        <v>125</v>
      </c>
      <c r="BE476" s="153">
        <f t="shared" si="54"/>
        <v>0</v>
      </c>
      <c r="BF476" s="153">
        <f t="shared" si="55"/>
        <v>0</v>
      </c>
      <c r="BG476" s="153">
        <f t="shared" si="56"/>
        <v>0</v>
      </c>
      <c r="BH476" s="153">
        <f t="shared" si="57"/>
        <v>0</v>
      </c>
      <c r="BI476" s="153">
        <f t="shared" si="58"/>
        <v>0</v>
      </c>
      <c r="BJ476" s="14" t="s">
        <v>85</v>
      </c>
      <c r="BK476" s="153">
        <f t="shared" si="59"/>
        <v>0</v>
      </c>
      <c r="BL476" s="14" t="s">
        <v>133</v>
      </c>
      <c r="BM476" s="152" t="s">
        <v>1558</v>
      </c>
    </row>
    <row r="477" spans="1:65" s="2" customFormat="1" ht="66.75" customHeight="1">
      <c r="A477" s="29"/>
      <c r="B477" s="140"/>
      <c r="C477" s="141" t="s">
        <v>1559</v>
      </c>
      <c r="D477" s="141" t="s">
        <v>128</v>
      </c>
      <c r="E477" s="142" t="s">
        <v>1560</v>
      </c>
      <c r="F477" s="143" t="s">
        <v>1561</v>
      </c>
      <c r="G477" s="144" t="s">
        <v>446</v>
      </c>
      <c r="H477" s="145">
        <v>1</v>
      </c>
      <c r="I477" s="146"/>
      <c r="J477" s="147">
        <f t="shared" si="50"/>
        <v>0</v>
      </c>
      <c r="K477" s="143" t="s">
        <v>132</v>
      </c>
      <c r="L477" s="30"/>
      <c r="M477" s="148" t="s">
        <v>1</v>
      </c>
      <c r="N477" s="149" t="s">
        <v>42</v>
      </c>
      <c r="O477" s="55"/>
      <c r="P477" s="150">
        <f t="shared" si="51"/>
        <v>0</v>
      </c>
      <c r="Q477" s="150">
        <v>0</v>
      </c>
      <c r="R477" s="150">
        <f t="shared" si="52"/>
        <v>0</v>
      </c>
      <c r="S477" s="150">
        <v>0</v>
      </c>
      <c r="T477" s="151">
        <f t="shared" si="53"/>
        <v>0</v>
      </c>
      <c r="U477" s="29"/>
      <c r="V477" s="29"/>
      <c r="W477" s="29"/>
      <c r="X477" s="29"/>
      <c r="Y477" s="29"/>
      <c r="Z477" s="29"/>
      <c r="AA477" s="29"/>
      <c r="AB477" s="29"/>
      <c r="AC477" s="29"/>
      <c r="AD477" s="29"/>
      <c r="AE477" s="29"/>
      <c r="AR477" s="152" t="s">
        <v>133</v>
      </c>
      <c r="AT477" s="152" t="s">
        <v>128</v>
      </c>
      <c r="AU477" s="152" t="s">
        <v>87</v>
      </c>
      <c r="AY477" s="14" t="s">
        <v>125</v>
      </c>
      <c r="BE477" s="153">
        <f t="shared" si="54"/>
        <v>0</v>
      </c>
      <c r="BF477" s="153">
        <f t="shared" si="55"/>
        <v>0</v>
      </c>
      <c r="BG477" s="153">
        <f t="shared" si="56"/>
        <v>0</v>
      </c>
      <c r="BH477" s="153">
        <f t="shared" si="57"/>
        <v>0</v>
      </c>
      <c r="BI477" s="153">
        <f t="shared" si="58"/>
        <v>0</v>
      </c>
      <c r="BJ477" s="14" t="s">
        <v>85</v>
      </c>
      <c r="BK477" s="153">
        <f t="shared" si="59"/>
        <v>0</v>
      </c>
      <c r="BL477" s="14" t="s">
        <v>133</v>
      </c>
      <c r="BM477" s="152" t="s">
        <v>1562</v>
      </c>
    </row>
    <row r="478" spans="1:65" s="2" customFormat="1" ht="66.75" customHeight="1">
      <c r="A478" s="29"/>
      <c r="B478" s="140"/>
      <c r="C478" s="141" t="s">
        <v>1563</v>
      </c>
      <c r="D478" s="141" t="s">
        <v>128</v>
      </c>
      <c r="E478" s="142" t="s">
        <v>1564</v>
      </c>
      <c r="F478" s="143" t="s">
        <v>1565</v>
      </c>
      <c r="G478" s="144" t="s">
        <v>446</v>
      </c>
      <c r="H478" s="145">
        <v>1</v>
      </c>
      <c r="I478" s="146"/>
      <c r="J478" s="147">
        <f t="shared" si="50"/>
        <v>0</v>
      </c>
      <c r="K478" s="143" t="s">
        <v>132</v>
      </c>
      <c r="L478" s="30"/>
      <c r="M478" s="148" t="s">
        <v>1</v>
      </c>
      <c r="N478" s="149" t="s">
        <v>42</v>
      </c>
      <c r="O478" s="55"/>
      <c r="P478" s="150">
        <f t="shared" si="51"/>
        <v>0</v>
      </c>
      <c r="Q478" s="150">
        <v>0</v>
      </c>
      <c r="R478" s="150">
        <f t="shared" si="52"/>
        <v>0</v>
      </c>
      <c r="S478" s="150">
        <v>0</v>
      </c>
      <c r="T478" s="151">
        <f t="shared" si="53"/>
        <v>0</v>
      </c>
      <c r="U478" s="29"/>
      <c r="V478" s="29"/>
      <c r="W478" s="29"/>
      <c r="X478" s="29"/>
      <c r="Y478" s="29"/>
      <c r="Z478" s="29"/>
      <c r="AA478" s="29"/>
      <c r="AB478" s="29"/>
      <c r="AC478" s="29"/>
      <c r="AD478" s="29"/>
      <c r="AE478" s="29"/>
      <c r="AR478" s="152" t="s">
        <v>133</v>
      </c>
      <c r="AT478" s="152" t="s">
        <v>128</v>
      </c>
      <c r="AU478" s="152" t="s">
        <v>87</v>
      </c>
      <c r="AY478" s="14" t="s">
        <v>125</v>
      </c>
      <c r="BE478" s="153">
        <f t="shared" si="54"/>
        <v>0</v>
      </c>
      <c r="BF478" s="153">
        <f t="shared" si="55"/>
        <v>0</v>
      </c>
      <c r="BG478" s="153">
        <f t="shared" si="56"/>
        <v>0</v>
      </c>
      <c r="BH478" s="153">
        <f t="shared" si="57"/>
        <v>0</v>
      </c>
      <c r="BI478" s="153">
        <f t="shared" si="58"/>
        <v>0</v>
      </c>
      <c r="BJ478" s="14" t="s">
        <v>85</v>
      </c>
      <c r="BK478" s="153">
        <f t="shared" si="59"/>
        <v>0</v>
      </c>
      <c r="BL478" s="14" t="s">
        <v>133</v>
      </c>
      <c r="BM478" s="152" t="s">
        <v>1566</v>
      </c>
    </row>
    <row r="479" spans="1:65" s="2" customFormat="1" ht="66.75" customHeight="1">
      <c r="A479" s="29"/>
      <c r="B479" s="140"/>
      <c r="C479" s="141" t="s">
        <v>1567</v>
      </c>
      <c r="D479" s="141" t="s">
        <v>128</v>
      </c>
      <c r="E479" s="142" t="s">
        <v>1568</v>
      </c>
      <c r="F479" s="143" t="s">
        <v>1569</v>
      </c>
      <c r="G479" s="144" t="s">
        <v>446</v>
      </c>
      <c r="H479" s="145">
        <v>1</v>
      </c>
      <c r="I479" s="146"/>
      <c r="J479" s="147">
        <f t="shared" si="50"/>
        <v>0</v>
      </c>
      <c r="K479" s="143" t="s">
        <v>132</v>
      </c>
      <c r="L479" s="30"/>
      <c r="M479" s="148" t="s">
        <v>1</v>
      </c>
      <c r="N479" s="149" t="s">
        <v>42</v>
      </c>
      <c r="O479" s="55"/>
      <c r="P479" s="150">
        <f t="shared" si="51"/>
        <v>0</v>
      </c>
      <c r="Q479" s="150">
        <v>0</v>
      </c>
      <c r="R479" s="150">
        <f t="shared" si="52"/>
        <v>0</v>
      </c>
      <c r="S479" s="150">
        <v>0</v>
      </c>
      <c r="T479" s="151">
        <f t="shared" si="53"/>
        <v>0</v>
      </c>
      <c r="U479" s="29"/>
      <c r="V479" s="29"/>
      <c r="W479" s="29"/>
      <c r="X479" s="29"/>
      <c r="Y479" s="29"/>
      <c r="Z479" s="29"/>
      <c r="AA479" s="29"/>
      <c r="AB479" s="29"/>
      <c r="AC479" s="29"/>
      <c r="AD479" s="29"/>
      <c r="AE479" s="29"/>
      <c r="AR479" s="152" t="s">
        <v>133</v>
      </c>
      <c r="AT479" s="152" t="s">
        <v>128</v>
      </c>
      <c r="AU479" s="152" t="s">
        <v>87</v>
      </c>
      <c r="AY479" s="14" t="s">
        <v>125</v>
      </c>
      <c r="BE479" s="153">
        <f t="shared" si="54"/>
        <v>0</v>
      </c>
      <c r="BF479" s="153">
        <f t="shared" si="55"/>
        <v>0</v>
      </c>
      <c r="BG479" s="153">
        <f t="shared" si="56"/>
        <v>0</v>
      </c>
      <c r="BH479" s="153">
        <f t="shared" si="57"/>
        <v>0</v>
      </c>
      <c r="BI479" s="153">
        <f t="shared" si="58"/>
        <v>0</v>
      </c>
      <c r="BJ479" s="14" t="s">
        <v>85</v>
      </c>
      <c r="BK479" s="153">
        <f t="shared" si="59"/>
        <v>0</v>
      </c>
      <c r="BL479" s="14" t="s">
        <v>133</v>
      </c>
      <c r="BM479" s="152" t="s">
        <v>1570</v>
      </c>
    </row>
    <row r="480" spans="1:65" s="2" customFormat="1" ht="66.75" customHeight="1">
      <c r="A480" s="29"/>
      <c r="B480" s="140"/>
      <c r="C480" s="141" t="s">
        <v>1571</v>
      </c>
      <c r="D480" s="141" t="s">
        <v>128</v>
      </c>
      <c r="E480" s="142" t="s">
        <v>1572</v>
      </c>
      <c r="F480" s="143" t="s">
        <v>1573</v>
      </c>
      <c r="G480" s="144" t="s">
        <v>446</v>
      </c>
      <c r="H480" s="145">
        <v>1</v>
      </c>
      <c r="I480" s="146"/>
      <c r="J480" s="147">
        <f t="shared" si="50"/>
        <v>0</v>
      </c>
      <c r="K480" s="143" t="s">
        <v>132</v>
      </c>
      <c r="L480" s="30"/>
      <c r="M480" s="148" t="s">
        <v>1</v>
      </c>
      <c r="N480" s="149" t="s">
        <v>42</v>
      </c>
      <c r="O480" s="55"/>
      <c r="P480" s="150">
        <f t="shared" si="51"/>
        <v>0</v>
      </c>
      <c r="Q480" s="150">
        <v>0</v>
      </c>
      <c r="R480" s="150">
        <f t="shared" si="52"/>
        <v>0</v>
      </c>
      <c r="S480" s="150">
        <v>0</v>
      </c>
      <c r="T480" s="151">
        <f t="shared" si="53"/>
        <v>0</v>
      </c>
      <c r="U480" s="29"/>
      <c r="V480" s="29"/>
      <c r="W480" s="29"/>
      <c r="X480" s="29"/>
      <c r="Y480" s="29"/>
      <c r="Z480" s="29"/>
      <c r="AA480" s="29"/>
      <c r="AB480" s="29"/>
      <c r="AC480" s="29"/>
      <c r="AD480" s="29"/>
      <c r="AE480" s="29"/>
      <c r="AR480" s="152" t="s">
        <v>133</v>
      </c>
      <c r="AT480" s="152" t="s">
        <v>128</v>
      </c>
      <c r="AU480" s="152" t="s">
        <v>87</v>
      </c>
      <c r="AY480" s="14" t="s">
        <v>125</v>
      </c>
      <c r="BE480" s="153">
        <f t="shared" si="54"/>
        <v>0</v>
      </c>
      <c r="BF480" s="153">
        <f t="shared" si="55"/>
        <v>0</v>
      </c>
      <c r="BG480" s="153">
        <f t="shared" si="56"/>
        <v>0</v>
      </c>
      <c r="BH480" s="153">
        <f t="shared" si="57"/>
        <v>0</v>
      </c>
      <c r="BI480" s="153">
        <f t="shared" si="58"/>
        <v>0</v>
      </c>
      <c r="BJ480" s="14" t="s">
        <v>85</v>
      </c>
      <c r="BK480" s="153">
        <f t="shared" si="59"/>
        <v>0</v>
      </c>
      <c r="BL480" s="14" t="s">
        <v>133</v>
      </c>
      <c r="BM480" s="152" t="s">
        <v>1574</v>
      </c>
    </row>
    <row r="481" spans="1:65" s="2" customFormat="1" ht="66.75" customHeight="1">
      <c r="A481" s="29"/>
      <c r="B481" s="140"/>
      <c r="C481" s="141" t="s">
        <v>1575</v>
      </c>
      <c r="D481" s="141" t="s">
        <v>128</v>
      </c>
      <c r="E481" s="142" t="s">
        <v>1576</v>
      </c>
      <c r="F481" s="143" t="s">
        <v>1577</v>
      </c>
      <c r="G481" s="144" t="s">
        <v>446</v>
      </c>
      <c r="H481" s="145">
        <v>1</v>
      </c>
      <c r="I481" s="146"/>
      <c r="J481" s="147">
        <f t="shared" si="50"/>
        <v>0</v>
      </c>
      <c r="K481" s="143" t="s">
        <v>132</v>
      </c>
      <c r="L481" s="30"/>
      <c r="M481" s="148" t="s">
        <v>1</v>
      </c>
      <c r="N481" s="149" t="s">
        <v>42</v>
      </c>
      <c r="O481" s="55"/>
      <c r="P481" s="150">
        <f t="shared" si="51"/>
        <v>0</v>
      </c>
      <c r="Q481" s="150">
        <v>0</v>
      </c>
      <c r="R481" s="150">
        <f t="shared" si="52"/>
        <v>0</v>
      </c>
      <c r="S481" s="150">
        <v>0</v>
      </c>
      <c r="T481" s="151">
        <f t="shared" si="53"/>
        <v>0</v>
      </c>
      <c r="U481" s="29"/>
      <c r="V481" s="29"/>
      <c r="W481" s="29"/>
      <c r="X481" s="29"/>
      <c r="Y481" s="29"/>
      <c r="Z481" s="29"/>
      <c r="AA481" s="29"/>
      <c r="AB481" s="29"/>
      <c r="AC481" s="29"/>
      <c r="AD481" s="29"/>
      <c r="AE481" s="29"/>
      <c r="AR481" s="152" t="s">
        <v>133</v>
      </c>
      <c r="AT481" s="152" t="s">
        <v>128</v>
      </c>
      <c r="AU481" s="152" t="s">
        <v>87</v>
      </c>
      <c r="AY481" s="14" t="s">
        <v>125</v>
      </c>
      <c r="BE481" s="153">
        <f t="shared" si="54"/>
        <v>0</v>
      </c>
      <c r="BF481" s="153">
        <f t="shared" si="55"/>
        <v>0</v>
      </c>
      <c r="BG481" s="153">
        <f t="shared" si="56"/>
        <v>0</v>
      </c>
      <c r="BH481" s="153">
        <f t="shared" si="57"/>
        <v>0</v>
      </c>
      <c r="BI481" s="153">
        <f t="shared" si="58"/>
        <v>0</v>
      </c>
      <c r="BJ481" s="14" t="s">
        <v>85</v>
      </c>
      <c r="BK481" s="153">
        <f t="shared" si="59"/>
        <v>0</v>
      </c>
      <c r="BL481" s="14" t="s">
        <v>133</v>
      </c>
      <c r="BM481" s="152" t="s">
        <v>1578</v>
      </c>
    </row>
    <row r="482" spans="1:65" s="2" customFormat="1" ht="66.75" customHeight="1">
      <c r="A482" s="29"/>
      <c r="B482" s="140"/>
      <c r="C482" s="141" t="s">
        <v>1579</v>
      </c>
      <c r="D482" s="141" t="s">
        <v>128</v>
      </c>
      <c r="E482" s="142" t="s">
        <v>1580</v>
      </c>
      <c r="F482" s="143" t="s">
        <v>1581</v>
      </c>
      <c r="G482" s="144" t="s">
        <v>446</v>
      </c>
      <c r="H482" s="145">
        <v>1</v>
      </c>
      <c r="I482" s="146"/>
      <c r="J482" s="147">
        <f t="shared" si="50"/>
        <v>0</v>
      </c>
      <c r="K482" s="143" t="s">
        <v>132</v>
      </c>
      <c r="L482" s="30"/>
      <c r="M482" s="148" t="s">
        <v>1</v>
      </c>
      <c r="N482" s="149" t="s">
        <v>42</v>
      </c>
      <c r="O482" s="55"/>
      <c r="P482" s="150">
        <f t="shared" si="51"/>
        <v>0</v>
      </c>
      <c r="Q482" s="150">
        <v>0</v>
      </c>
      <c r="R482" s="150">
        <f t="shared" si="52"/>
        <v>0</v>
      </c>
      <c r="S482" s="150">
        <v>0</v>
      </c>
      <c r="T482" s="151">
        <f t="shared" si="53"/>
        <v>0</v>
      </c>
      <c r="U482" s="29"/>
      <c r="V482" s="29"/>
      <c r="W482" s="29"/>
      <c r="X482" s="29"/>
      <c r="Y482" s="29"/>
      <c r="Z482" s="29"/>
      <c r="AA482" s="29"/>
      <c r="AB482" s="29"/>
      <c r="AC482" s="29"/>
      <c r="AD482" s="29"/>
      <c r="AE482" s="29"/>
      <c r="AR482" s="152" t="s">
        <v>133</v>
      </c>
      <c r="AT482" s="152" t="s">
        <v>128</v>
      </c>
      <c r="AU482" s="152" t="s">
        <v>87</v>
      </c>
      <c r="AY482" s="14" t="s">
        <v>125</v>
      </c>
      <c r="BE482" s="153">
        <f t="shared" si="54"/>
        <v>0</v>
      </c>
      <c r="BF482" s="153">
        <f t="shared" si="55"/>
        <v>0</v>
      </c>
      <c r="BG482" s="153">
        <f t="shared" si="56"/>
        <v>0</v>
      </c>
      <c r="BH482" s="153">
        <f t="shared" si="57"/>
        <v>0</v>
      </c>
      <c r="BI482" s="153">
        <f t="shared" si="58"/>
        <v>0</v>
      </c>
      <c r="BJ482" s="14" t="s">
        <v>85</v>
      </c>
      <c r="BK482" s="153">
        <f t="shared" si="59"/>
        <v>0</v>
      </c>
      <c r="BL482" s="14" t="s">
        <v>133</v>
      </c>
      <c r="BM482" s="152" t="s">
        <v>1582</v>
      </c>
    </row>
    <row r="483" spans="1:65" s="2" customFormat="1" ht="66.75" customHeight="1">
      <c r="A483" s="29"/>
      <c r="B483" s="140"/>
      <c r="C483" s="141" t="s">
        <v>1583</v>
      </c>
      <c r="D483" s="141" t="s">
        <v>128</v>
      </c>
      <c r="E483" s="142" t="s">
        <v>1584</v>
      </c>
      <c r="F483" s="143" t="s">
        <v>1585</v>
      </c>
      <c r="G483" s="144" t="s">
        <v>446</v>
      </c>
      <c r="H483" s="145">
        <v>1</v>
      </c>
      <c r="I483" s="146"/>
      <c r="J483" s="147">
        <f t="shared" si="50"/>
        <v>0</v>
      </c>
      <c r="K483" s="143" t="s">
        <v>132</v>
      </c>
      <c r="L483" s="30"/>
      <c r="M483" s="148" t="s">
        <v>1</v>
      </c>
      <c r="N483" s="149" t="s">
        <v>42</v>
      </c>
      <c r="O483" s="55"/>
      <c r="P483" s="150">
        <f t="shared" si="51"/>
        <v>0</v>
      </c>
      <c r="Q483" s="150">
        <v>0</v>
      </c>
      <c r="R483" s="150">
        <f t="shared" si="52"/>
        <v>0</v>
      </c>
      <c r="S483" s="150">
        <v>0</v>
      </c>
      <c r="T483" s="151">
        <f t="shared" si="53"/>
        <v>0</v>
      </c>
      <c r="U483" s="29"/>
      <c r="V483" s="29"/>
      <c r="W483" s="29"/>
      <c r="X483" s="29"/>
      <c r="Y483" s="29"/>
      <c r="Z483" s="29"/>
      <c r="AA483" s="29"/>
      <c r="AB483" s="29"/>
      <c r="AC483" s="29"/>
      <c r="AD483" s="29"/>
      <c r="AE483" s="29"/>
      <c r="AR483" s="152" t="s">
        <v>133</v>
      </c>
      <c r="AT483" s="152" t="s">
        <v>128</v>
      </c>
      <c r="AU483" s="152" t="s">
        <v>87</v>
      </c>
      <c r="AY483" s="14" t="s">
        <v>125</v>
      </c>
      <c r="BE483" s="153">
        <f t="shared" si="54"/>
        <v>0</v>
      </c>
      <c r="BF483" s="153">
        <f t="shared" si="55"/>
        <v>0</v>
      </c>
      <c r="BG483" s="153">
        <f t="shared" si="56"/>
        <v>0</v>
      </c>
      <c r="BH483" s="153">
        <f t="shared" si="57"/>
        <v>0</v>
      </c>
      <c r="BI483" s="153">
        <f t="shared" si="58"/>
        <v>0</v>
      </c>
      <c r="BJ483" s="14" t="s">
        <v>85</v>
      </c>
      <c r="BK483" s="153">
        <f t="shared" si="59"/>
        <v>0</v>
      </c>
      <c r="BL483" s="14" t="s">
        <v>133</v>
      </c>
      <c r="BM483" s="152" t="s">
        <v>1586</v>
      </c>
    </row>
    <row r="484" spans="1:65" s="2" customFormat="1" ht="66.75" customHeight="1">
      <c r="A484" s="29"/>
      <c r="B484" s="140"/>
      <c r="C484" s="141" t="s">
        <v>1587</v>
      </c>
      <c r="D484" s="141" t="s">
        <v>128</v>
      </c>
      <c r="E484" s="142" t="s">
        <v>1588</v>
      </c>
      <c r="F484" s="143" t="s">
        <v>1589</v>
      </c>
      <c r="G484" s="144" t="s">
        <v>446</v>
      </c>
      <c r="H484" s="145">
        <v>1</v>
      </c>
      <c r="I484" s="146"/>
      <c r="J484" s="147">
        <f t="shared" si="50"/>
        <v>0</v>
      </c>
      <c r="K484" s="143" t="s">
        <v>132</v>
      </c>
      <c r="L484" s="30"/>
      <c r="M484" s="148" t="s">
        <v>1</v>
      </c>
      <c r="N484" s="149" t="s">
        <v>42</v>
      </c>
      <c r="O484" s="55"/>
      <c r="P484" s="150">
        <f t="shared" si="51"/>
        <v>0</v>
      </c>
      <c r="Q484" s="150">
        <v>0</v>
      </c>
      <c r="R484" s="150">
        <f t="shared" si="52"/>
        <v>0</v>
      </c>
      <c r="S484" s="150">
        <v>0</v>
      </c>
      <c r="T484" s="151">
        <f t="shared" si="53"/>
        <v>0</v>
      </c>
      <c r="U484" s="29"/>
      <c r="V484" s="29"/>
      <c r="W484" s="29"/>
      <c r="X484" s="29"/>
      <c r="Y484" s="29"/>
      <c r="Z484" s="29"/>
      <c r="AA484" s="29"/>
      <c r="AB484" s="29"/>
      <c r="AC484" s="29"/>
      <c r="AD484" s="29"/>
      <c r="AE484" s="29"/>
      <c r="AR484" s="152" t="s">
        <v>133</v>
      </c>
      <c r="AT484" s="152" t="s">
        <v>128</v>
      </c>
      <c r="AU484" s="152" t="s">
        <v>87</v>
      </c>
      <c r="AY484" s="14" t="s">
        <v>125</v>
      </c>
      <c r="BE484" s="153">
        <f t="shared" si="54"/>
        <v>0</v>
      </c>
      <c r="BF484" s="153">
        <f t="shared" si="55"/>
        <v>0</v>
      </c>
      <c r="BG484" s="153">
        <f t="shared" si="56"/>
        <v>0</v>
      </c>
      <c r="BH484" s="153">
        <f t="shared" si="57"/>
        <v>0</v>
      </c>
      <c r="BI484" s="153">
        <f t="shared" si="58"/>
        <v>0</v>
      </c>
      <c r="BJ484" s="14" t="s">
        <v>85</v>
      </c>
      <c r="BK484" s="153">
        <f t="shared" si="59"/>
        <v>0</v>
      </c>
      <c r="BL484" s="14" t="s">
        <v>133</v>
      </c>
      <c r="BM484" s="152" t="s">
        <v>1590</v>
      </c>
    </row>
    <row r="485" spans="1:65" s="2" customFormat="1" ht="62.65" customHeight="1">
      <c r="A485" s="29"/>
      <c r="B485" s="140"/>
      <c r="C485" s="141" t="s">
        <v>1591</v>
      </c>
      <c r="D485" s="141" t="s">
        <v>128</v>
      </c>
      <c r="E485" s="142" t="s">
        <v>1592</v>
      </c>
      <c r="F485" s="143" t="s">
        <v>1593</v>
      </c>
      <c r="G485" s="144" t="s">
        <v>446</v>
      </c>
      <c r="H485" s="145">
        <v>1</v>
      </c>
      <c r="I485" s="146"/>
      <c r="J485" s="147">
        <f t="shared" si="50"/>
        <v>0</v>
      </c>
      <c r="K485" s="143" t="s">
        <v>132</v>
      </c>
      <c r="L485" s="30"/>
      <c r="M485" s="148" t="s">
        <v>1</v>
      </c>
      <c r="N485" s="149" t="s">
        <v>42</v>
      </c>
      <c r="O485" s="55"/>
      <c r="P485" s="150">
        <f t="shared" si="51"/>
        <v>0</v>
      </c>
      <c r="Q485" s="150">
        <v>0</v>
      </c>
      <c r="R485" s="150">
        <f t="shared" si="52"/>
        <v>0</v>
      </c>
      <c r="S485" s="150">
        <v>0</v>
      </c>
      <c r="T485" s="151">
        <f t="shared" si="53"/>
        <v>0</v>
      </c>
      <c r="U485" s="29"/>
      <c r="V485" s="29"/>
      <c r="W485" s="29"/>
      <c r="X485" s="29"/>
      <c r="Y485" s="29"/>
      <c r="Z485" s="29"/>
      <c r="AA485" s="29"/>
      <c r="AB485" s="29"/>
      <c r="AC485" s="29"/>
      <c r="AD485" s="29"/>
      <c r="AE485" s="29"/>
      <c r="AR485" s="152" t="s">
        <v>133</v>
      </c>
      <c r="AT485" s="152" t="s">
        <v>128</v>
      </c>
      <c r="AU485" s="152" t="s">
        <v>87</v>
      </c>
      <c r="AY485" s="14" t="s">
        <v>125</v>
      </c>
      <c r="BE485" s="153">
        <f t="shared" si="54"/>
        <v>0</v>
      </c>
      <c r="BF485" s="153">
        <f t="shared" si="55"/>
        <v>0</v>
      </c>
      <c r="BG485" s="153">
        <f t="shared" si="56"/>
        <v>0</v>
      </c>
      <c r="BH485" s="153">
        <f t="shared" si="57"/>
        <v>0</v>
      </c>
      <c r="BI485" s="153">
        <f t="shared" si="58"/>
        <v>0</v>
      </c>
      <c r="BJ485" s="14" t="s">
        <v>85</v>
      </c>
      <c r="BK485" s="153">
        <f t="shared" si="59"/>
        <v>0</v>
      </c>
      <c r="BL485" s="14" t="s">
        <v>133</v>
      </c>
      <c r="BM485" s="152" t="s">
        <v>1594</v>
      </c>
    </row>
    <row r="486" spans="1:65" s="2" customFormat="1" ht="55.5" customHeight="1">
      <c r="A486" s="29"/>
      <c r="B486" s="140"/>
      <c r="C486" s="141" t="s">
        <v>1595</v>
      </c>
      <c r="D486" s="141" t="s">
        <v>128</v>
      </c>
      <c r="E486" s="142" t="s">
        <v>1596</v>
      </c>
      <c r="F486" s="143" t="s">
        <v>1597</v>
      </c>
      <c r="G486" s="144" t="s">
        <v>446</v>
      </c>
      <c r="H486" s="145">
        <v>1</v>
      </c>
      <c r="I486" s="146"/>
      <c r="J486" s="147">
        <f t="shared" si="50"/>
        <v>0</v>
      </c>
      <c r="K486" s="143" t="s">
        <v>132</v>
      </c>
      <c r="L486" s="30"/>
      <c r="M486" s="148" t="s">
        <v>1</v>
      </c>
      <c r="N486" s="149" t="s">
        <v>42</v>
      </c>
      <c r="O486" s="55"/>
      <c r="P486" s="150">
        <f t="shared" si="51"/>
        <v>0</v>
      </c>
      <c r="Q486" s="150">
        <v>0</v>
      </c>
      <c r="R486" s="150">
        <f t="shared" si="52"/>
        <v>0</v>
      </c>
      <c r="S486" s="150">
        <v>0</v>
      </c>
      <c r="T486" s="151">
        <f t="shared" si="53"/>
        <v>0</v>
      </c>
      <c r="U486" s="29"/>
      <c r="V486" s="29"/>
      <c r="W486" s="29"/>
      <c r="X486" s="29"/>
      <c r="Y486" s="29"/>
      <c r="Z486" s="29"/>
      <c r="AA486" s="29"/>
      <c r="AB486" s="29"/>
      <c r="AC486" s="29"/>
      <c r="AD486" s="29"/>
      <c r="AE486" s="29"/>
      <c r="AR486" s="152" t="s">
        <v>133</v>
      </c>
      <c r="AT486" s="152" t="s">
        <v>128</v>
      </c>
      <c r="AU486" s="152" t="s">
        <v>87</v>
      </c>
      <c r="AY486" s="14" t="s">
        <v>125</v>
      </c>
      <c r="BE486" s="153">
        <f t="shared" si="54"/>
        <v>0</v>
      </c>
      <c r="BF486" s="153">
        <f t="shared" si="55"/>
        <v>0</v>
      </c>
      <c r="BG486" s="153">
        <f t="shared" si="56"/>
        <v>0</v>
      </c>
      <c r="BH486" s="153">
        <f t="shared" si="57"/>
        <v>0</v>
      </c>
      <c r="BI486" s="153">
        <f t="shared" si="58"/>
        <v>0</v>
      </c>
      <c r="BJ486" s="14" t="s">
        <v>85</v>
      </c>
      <c r="BK486" s="153">
        <f t="shared" si="59"/>
        <v>0</v>
      </c>
      <c r="BL486" s="14" t="s">
        <v>133</v>
      </c>
      <c r="BM486" s="152" t="s">
        <v>1598</v>
      </c>
    </row>
    <row r="487" spans="1:65" s="2" customFormat="1" ht="90" customHeight="1">
      <c r="A487" s="29"/>
      <c r="B487" s="140"/>
      <c r="C487" s="141" t="s">
        <v>1599</v>
      </c>
      <c r="D487" s="141" t="s">
        <v>128</v>
      </c>
      <c r="E487" s="142" t="s">
        <v>1600</v>
      </c>
      <c r="F487" s="143" t="s">
        <v>1601</v>
      </c>
      <c r="G487" s="144" t="s">
        <v>783</v>
      </c>
      <c r="H487" s="145">
        <v>1</v>
      </c>
      <c r="I487" s="146"/>
      <c r="J487" s="147">
        <f t="shared" si="50"/>
        <v>0</v>
      </c>
      <c r="K487" s="143" t="s">
        <v>132</v>
      </c>
      <c r="L487" s="30"/>
      <c r="M487" s="148" t="s">
        <v>1</v>
      </c>
      <c r="N487" s="149" t="s">
        <v>42</v>
      </c>
      <c r="O487" s="55"/>
      <c r="P487" s="150">
        <f t="shared" si="51"/>
        <v>0</v>
      </c>
      <c r="Q487" s="150">
        <v>0</v>
      </c>
      <c r="R487" s="150">
        <f t="shared" si="52"/>
        <v>0</v>
      </c>
      <c r="S487" s="150">
        <v>0</v>
      </c>
      <c r="T487" s="151">
        <f t="shared" si="53"/>
        <v>0</v>
      </c>
      <c r="U487" s="29"/>
      <c r="V487" s="29"/>
      <c r="W487" s="29"/>
      <c r="X487" s="29"/>
      <c r="Y487" s="29"/>
      <c r="Z487" s="29"/>
      <c r="AA487" s="29"/>
      <c r="AB487" s="29"/>
      <c r="AC487" s="29"/>
      <c r="AD487" s="29"/>
      <c r="AE487" s="29"/>
      <c r="AR487" s="152" t="s">
        <v>133</v>
      </c>
      <c r="AT487" s="152" t="s">
        <v>128</v>
      </c>
      <c r="AU487" s="152" t="s">
        <v>87</v>
      </c>
      <c r="AY487" s="14" t="s">
        <v>125</v>
      </c>
      <c r="BE487" s="153">
        <f t="shared" si="54"/>
        <v>0</v>
      </c>
      <c r="BF487" s="153">
        <f t="shared" si="55"/>
        <v>0</v>
      </c>
      <c r="BG487" s="153">
        <f t="shared" si="56"/>
        <v>0</v>
      </c>
      <c r="BH487" s="153">
        <f t="shared" si="57"/>
        <v>0</v>
      </c>
      <c r="BI487" s="153">
        <f t="shared" si="58"/>
        <v>0</v>
      </c>
      <c r="BJ487" s="14" t="s">
        <v>85</v>
      </c>
      <c r="BK487" s="153">
        <f t="shared" si="59"/>
        <v>0</v>
      </c>
      <c r="BL487" s="14" t="s">
        <v>133</v>
      </c>
      <c r="BM487" s="152" t="s">
        <v>1602</v>
      </c>
    </row>
    <row r="488" spans="1:65" s="2" customFormat="1" ht="90" customHeight="1">
      <c r="A488" s="29"/>
      <c r="B488" s="140"/>
      <c r="C488" s="141" t="s">
        <v>1603</v>
      </c>
      <c r="D488" s="141" t="s">
        <v>128</v>
      </c>
      <c r="E488" s="142" t="s">
        <v>1604</v>
      </c>
      <c r="F488" s="143" t="s">
        <v>1605</v>
      </c>
      <c r="G488" s="144" t="s">
        <v>783</v>
      </c>
      <c r="H488" s="145">
        <v>1</v>
      </c>
      <c r="I488" s="146"/>
      <c r="J488" s="147">
        <f t="shared" si="50"/>
        <v>0</v>
      </c>
      <c r="K488" s="143" t="s">
        <v>132</v>
      </c>
      <c r="L488" s="30"/>
      <c r="M488" s="148" t="s">
        <v>1</v>
      </c>
      <c r="N488" s="149" t="s">
        <v>42</v>
      </c>
      <c r="O488" s="55"/>
      <c r="P488" s="150">
        <f t="shared" si="51"/>
        <v>0</v>
      </c>
      <c r="Q488" s="150">
        <v>0</v>
      </c>
      <c r="R488" s="150">
        <f t="shared" si="52"/>
        <v>0</v>
      </c>
      <c r="S488" s="150">
        <v>0</v>
      </c>
      <c r="T488" s="151">
        <f t="shared" si="53"/>
        <v>0</v>
      </c>
      <c r="U488" s="29"/>
      <c r="V488" s="29"/>
      <c r="W488" s="29"/>
      <c r="X488" s="29"/>
      <c r="Y488" s="29"/>
      <c r="Z488" s="29"/>
      <c r="AA488" s="29"/>
      <c r="AB488" s="29"/>
      <c r="AC488" s="29"/>
      <c r="AD488" s="29"/>
      <c r="AE488" s="29"/>
      <c r="AR488" s="152" t="s">
        <v>133</v>
      </c>
      <c r="AT488" s="152" t="s">
        <v>128</v>
      </c>
      <c r="AU488" s="152" t="s">
        <v>87</v>
      </c>
      <c r="AY488" s="14" t="s">
        <v>125</v>
      </c>
      <c r="BE488" s="153">
        <f t="shared" si="54"/>
        <v>0</v>
      </c>
      <c r="BF488" s="153">
        <f t="shared" si="55"/>
        <v>0</v>
      </c>
      <c r="BG488" s="153">
        <f t="shared" si="56"/>
        <v>0</v>
      </c>
      <c r="BH488" s="153">
        <f t="shared" si="57"/>
        <v>0</v>
      </c>
      <c r="BI488" s="153">
        <f t="shared" si="58"/>
        <v>0</v>
      </c>
      <c r="BJ488" s="14" t="s">
        <v>85</v>
      </c>
      <c r="BK488" s="153">
        <f t="shared" si="59"/>
        <v>0</v>
      </c>
      <c r="BL488" s="14" t="s">
        <v>133</v>
      </c>
      <c r="BM488" s="152" t="s">
        <v>1606</v>
      </c>
    </row>
    <row r="489" spans="1:65" s="2" customFormat="1" ht="66.75" customHeight="1">
      <c r="A489" s="29"/>
      <c r="B489" s="140"/>
      <c r="C489" s="141" t="s">
        <v>1607</v>
      </c>
      <c r="D489" s="141" t="s">
        <v>128</v>
      </c>
      <c r="E489" s="142" t="s">
        <v>1608</v>
      </c>
      <c r="F489" s="143" t="s">
        <v>1609</v>
      </c>
      <c r="G489" s="144" t="s">
        <v>783</v>
      </c>
      <c r="H489" s="145">
        <v>1</v>
      </c>
      <c r="I489" s="146"/>
      <c r="J489" s="147">
        <f t="shared" si="50"/>
        <v>0</v>
      </c>
      <c r="K489" s="143" t="s">
        <v>132</v>
      </c>
      <c r="L489" s="30"/>
      <c r="M489" s="148" t="s">
        <v>1</v>
      </c>
      <c r="N489" s="149" t="s">
        <v>42</v>
      </c>
      <c r="O489" s="55"/>
      <c r="P489" s="150">
        <f t="shared" si="51"/>
        <v>0</v>
      </c>
      <c r="Q489" s="150">
        <v>0</v>
      </c>
      <c r="R489" s="150">
        <f t="shared" si="52"/>
        <v>0</v>
      </c>
      <c r="S489" s="150">
        <v>0</v>
      </c>
      <c r="T489" s="151">
        <f t="shared" si="53"/>
        <v>0</v>
      </c>
      <c r="U489" s="29"/>
      <c r="V489" s="29"/>
      <c r="W489" s="29"/>
      <c r="X489" s="29"/>
      <c r="Y489" s="29"/>
      <c r="Z489" s="29"/>
      <c r="AA489" s="29"/>
      <c r="AB489" s="29"/>
      <c r="AC489" s="29"/>
      <c r="AD489" s="29"/>
      <c r="AE489" s="29"/>
      <c r="AR489" s="152" t="s">
        <v>133</v>
      </c>
      <c r="AT489" s="152" t="s">
        <v>128</v>
      </c>
      <c r="AU489" s="152" t="s">
        <v>87</v>
      </c>
      <c r="AY489" s="14" t="s">
        <v>125</v>
      </c>
      <c r="BE489" s="153">
        <f t="shared" si="54"/>
        <v>0</v>
      </c>
      <c r="BF489" s="153">
        <f t="shared" si="55"/>
        <v>0</v>
      </c>
      <c r="BG489" s="153">
        <f t="shared" si="56"/>
        <v>0</v>
      </c>
      <c r="BH489" s="153">
        <f t="shared" si="57"/>
        <v>0</v>
      </c>
      <c r="BI489" s="153">
        <f t="shared" si="58"/>
        <v>0</v>
      </c>
      <c r="BJ489" s="14" t="s">
        <v>85</v>
      </c>
      <c r="BK489" s="153">
        <f t="shared" si="59"/>
        <v>0</v>
      </c>
      <c r="BL489" s="14" t="s">
        <v>133</v>
      </c>
      <c r="BM489" s="152" t="s">
        <v>1610</v>
      </c>
    </row>
    <row r="490" spans="1:65" s="2" customFormat="1" ht="78" customHeight="1">
      <c r="A490" s="29"/>
      <c r="B490" s="140"/>
      <c r="C490" s="141" t="s">
        <v>1611</v>
      </c>
      <c r="D490" s="141" t="s">
        <v>128</v>
      </c>
      <c r="E490" s="142" t="s">
        <v>1612</v>
      </c>
      <c r="F490" s="143" t="s">
        <v>1613</v>
      </c>
      <c r="G490" s="144" t="s">
        <v>783</v>
      </c>
      <c r="H490" s="145">
        <v>1</v>
      </c>
      <c r="I490" s="146"/>
      <c r="J490" s="147">
        <f t="shared" si="50"/>
        <v>0</v>
      </c>
      <c r="K490" s="143" t="s">
        <v>132</v>
      </c>
      <c r="L490" s="30"/>
      <c r="M490" s="148" t="s">
        <v>1</v>
      </c>
      <c r="N490" s="149" t="s">
        <v>42</v>
      </c>
      <c r="O490" s="55"/>
      <c r="P490" s="150">
        <f t="shared" si="51"/>
        <v>0</v>
      </c>
      <c r="Q490" s="150">
        <v>0</v>
      </c>
      <c r="R490" s="150">
        <f t="shared" si="52"/>
        <v>0</v>
      </c>
      <c r="S490" s="150">
        <v>0</v>
      </c>
      <c r="T490" s="151">
        <f t="shared" si="53"/>
        <v>0</v>
      </c>
      <c r="U490" s="29"/>
      <c r="V490" s="29"/>
      <c r="W490" s="29"/>
      <c r="X490" s="29"/>
      <c r="Y490" s="29"/>
      <c r="Z490" s="29"/>
      <c r="AA490" s="29"/>
      <c r="AB490" s="29"/>
      <c r="AC490" s="29"/>
      <c r="AD490" s="29"/>
      <c r="AE490" s="29"/>
      <c r="AR490" s="152" t="s">
        <v>133</v>
      </c>
      <c r="AT490" s="152" t="s">
        <v>128</v>
      </c>
      <c r="AU490" s="152" t="s">
        <v>87</v>
      </c>
      <c r="AY490" s="14" t="s">
        <v>125</v>
      </c>
      <c r="BE490" s="153">
        <f t="shared" si="54"/>
        <v>0</v>
      </c>
      <c r="BF490" s="153">
        <f t="shared" si="55"/>
        <v>0</v>
      </c>
      <c r="BG490" s="153">
        <f t="shared" si="56"/>
        <v>0</v>
      </c>
      <c r="BH490" s="153">
        <f t="shared" si="57"/>
        <v>0</v>
      </c>
      <c r="BI490" s="153">
        <f t="shared" si="58"/>
        <v>0</v>
      </c>
      <c r="BJ490" s="14" t="s">
        <v>85</v>
      </c>
      <c r="BK490" s="153">
        <f t="shared" si="59"/>
        <v>0</v>
      </c>
      <c r="BL490" s="14" t="s">
        <v>133</v>
      </c>
      <c r="BM490" s="152" t="s">
        <v>1614</v>
      </c>
    </row>
    <row r="491" spans="1:65" s="2" customFormat="1" ht="66.75" customHeight="1">
      <c r="A491" s="29"/>
      <c r="B491" s="140"/>
      <c r="C491" s="141" t="s">
        <v>1615</v>
      </c>
      <c r="D491" s="141" t="s">
        <v>128</v>
      </c>
      <c r="E491" s="142" t="s">
        <v>1616</v>
      </c>
      <c r="F491" s="143" t="s">
        <v>1617</v>
      </c>
      <c r="G491" s="144" t="s">
        <v>783</v>
      </c>
      <c r="H491" s="145">
        <v>1</v>
      </c>
      <c r="I491" s="146"/>
      <c r="J491" s="147">
        <f t="shared" si="50"/>
        <v>0</v>
      </c>
      <c r="K491" s="143" t="s">
        <v>132</v>
      </c>
      <c r="L491" s="30"/>
      <c r="M491" s="148" t="s">
        <v>1</v>
      </c>
      <c r="N491" s="149" t="s">
        <v>42</v>
      </c>
      <c r="O491" s="55"/>
      <c r="P491" s="150">
        <f t="shared" si="51"/>
        <v>0</v>
      </c>
      <c r="Q491" s="150">
        <v>0</v>
      </c>
      <c r="R491" s="150">
        <f t="shared" si="52"/>
        <v>0</v>
      </c>
      <c r="S491" s="150">
        <v>0</v>
      </c>
      <c r="T491" s="151">
        <f t="shared" si="53"/>
        <v>0</v>
      </c>
      <c r="U491" s="29"/>
      <c r="V491" s="29"/>
      <c r="W491" s="29"/>
      <c r="X491" s="29"/>
      <c r="Y491" s="29"/>
      <c r="Z491" s="29"/>
      <c r="AA491" s="29"/>
      <c r="AB491" s="29"/>
      <c r="AC491" s="29"/>
      <c r="AD491" s="29"/>
      <c r="AE491" s="29"/>
      <c r="AR491" s="152" t="s">
        <v>133</v>
      </c>
      <c r="AT491" s="152" t="s">
        <v>128</v>
      </c>
      <c r="AU491" s="152" t="s">
        <v>87</v>
      </c>
      <c r="AY491" s="14" t="s">
        <v>125</v>
      </c>
      <c r="BE491" s="153">
        <f t="shared" si="54"/>
        <v>0</v>
      </c>
      <c r="BF491" s="153">
        <f t="shared" si="55"/>
        <v>0</v>
      </c>
      <c r="BG491" s="153">
        <f t="shared" si="56"/>
        <v>0</v>
      </c>
      <c r="BH491" s="153">
        <f t="shared" si="57"/>
        <v>0</v>
      </c>
      <c r="BI491" s="153">
        <f t="shared" si="58"/>
        <v>0</v>
      </c>
      <c r="BJ491" s="14" t="s">
        <v>85</v>
      </c>
      <c r="BK491" s="153">
        <f t="shared" si="59"/>
        <v>0</v>
      </c>
      <c r="BL491" s="14" t="s">
        <v>133</v>
      </c>
      <c r="BM491" s="152" t="s">
        <v>1618</v>
      </c>
    </row>
    <row r="492" spans="1:65" s="2" customFormat="1" ht="66.75" customHeight="1">
      <c r="A492" s="29"/>
      <c r="B492" s="140"/>
      <c r="C492" s="141" t="s">
        <v>1619</v>
      </c>
      <c r="D492" s="141" t="s">
        <v>128</v>
      </c>
      <c r="E492" s="142" t="s">
        <v>1620</v>
      </c>
      <c r="F492" s="143" t="s">
        <v>1621</v>
      </c>
      <c r="G492" s="144" t="s">
        <v>783</v>
      </c>
      <c r="H492" s="145">
        <v>1</v>
      </c>
      <c r="I492" s="146"/>
      <c r="J492" s="147">
        <f t="shared" si="50"/>
        <v>0</v>
      </c>
      <c r="K492" s="143" t="s">
        <v>132</v>
      </c>
      <c r="L492" s="30"/>
      <c r="M492" s="148" t="s">
        <v>1</v>
      </c>
      <c r="N492" s="149" t="s">
        <v>42</v>
      </c>
      <c r="O492" s="55"/>
      <c r="P492" s="150">
        <f t="shared" si="51"/>
        <v>0</v>
      </c>
      <c r="Q492" s="150">
        <v>0</v>
      </c>
      <c r="R492" s="150">
        <f t="shared" si="52"/>
        <v>0</v>
      </c>
      <c r="S492" s="150">
        <v>0</v>
      </c>
      <c r="T492" s="151">
        <f t="shared" si="53"/>
        <v>0</v>
      </c>
      <c r="U492" s="29"/>
      <c r="V492" s="29"/>
      <c r="W492" s="29"/>
      <c r="X492" s="29"/>
      <c r="Y492" s="29"/>
      <c r="Z492" s="29"/>
      <c r="AA492" s="29"/>
      <c r="AB492" s="29"/>
      <c r="AC492" s="29"/>
      <c r="AD492" s="29"/>
      <c r="AE492" s="29"/>
      <c r="AR492" s="152" t="s">
        <v>133</v>
      </c>
      <c r="AT492" s="152" t="s">
        <v>128</v>
      </c>
      <c r="AU492" s="152" t="s">
        <v>87</v>
      </c>
      <c r="AY492" s="14" t="s">
        <v>125</v>
      </c>
      <c r="BE492" s="153">
        <f t="shared" si="54"/>
        <v>0</v>
      </c>
      <c r="BF492" s="153">
        <f t="shared" si="55"/>
        <v>0</v>
      </c>
      <c r="BG492" s="153">
        <f t="shared" si="56"/>
        <v>0</v>
      </c>
      <c r="BH492" s="153">
        <f t="shared" si="57"/>
        <v>0</v>
      </c>
      <c r="BI492" s="153">
        <f t="shared" si="58"/>
        <v>0</v>
      </c>
      <c r="BJ492" s="14" t="s">
        <v>85</v>
      </c>
      <c r="BK492" s="153">
        <f t="shared" si="59"/>
        <v>0</v>
      </c>
      <c r="BL492" s="14" t="s">
        <v>133</v>
      </c>
      <c r="BM492" s="152" t="s">
        <v>1622</v>
      </c>
    </row>
    <row r="493" spans="1:65" s="2" customFormat="1" ht="66.75" customHeight="1">
      <c r="A493" s="29"/>
      <c r="B493" s="140"/>
      <c r="C493" s="141" t="s">
        <v>1623</v>
      </c>
      <c r="D493" s="141" t="s">
        <v>128</v>
      </c>
      <c r="E493" s="142" t="s">
        <v>1624</v>
      </c>
      <c r="F493" s="143" t="s">
        <v>1625</v>
      </c>
      <c r="G493" s="144" t="s">
        <v>783</v>
      </c>
      <c r="H493" s="145">
        <v>1</v>
      </c>
      <c r="I493" s="146"/>
      <c r="J493" s="147">
        <f t="shared" si="50"/>
        <v>0</v>
      </c>
      <c r="K493" s="143" t="s">
        <v>132</v>
      </c>
      <c r="L493" s="30"/>
      <c r="M493" s="148" t="s">
        <v>1</v>
      </c>
      <c r="N493" s="149" t="s">
        <v>42</v>
      </c>
      <c r="O493" s="55"/>
      <c r="P493" s="150">
        <f t="shared" si="51"/>
        <v>0</v>
      </c>
      <c r="Q493" s="150">
        <v>0</v>
      </c>
      <c r="R493" s="150">
        <f t="shared" si="52"/>
        <v>0</v>
      </c>
      <c r="S493" s="150">
        <v>0</v>
      </c>
      <c r="T493" s="151">
        <f t="shared" si="53"/>
        <v>0</v>
      </c>
      <c r="U493" s="29"/>
      <c r="V493" s="29"/>
      <c r="W493" s="29"/>
      <c r="X493" s="29"/>
      <c r="Y493" s="29"/>
      <c r="Z493" s="29"/>
      <c r="AA493" s="29"/>
      <c r="AB493" s="29"/>
      <c r="AC493" s="29"/>
      <c r="AD493" s="29"/>
      <c r="AE493" s="29"/>
      <c r="AR493" s="152" t="s">
        <v>133</v>
      </c>
      <c r="AT493" s="152" t="s">
        <v>128</v>
      </c>
      <c r="AU493" s="152" t="s">
        <v>87</v>
      </c>
      <c r="AY493" s="14" t="s">
        <v>125</v>
      </c>
      <c r="BE493" s="153">
        <f t="shared" si="54"/>
        <v>0</v>
      </c>
      <c r="BF493" s="153">
        <f t="shared" si="55"/>
        <v>0</v>
      </c>
      <c r="BG493" s="153">
        <f t="shared" si="56"/>
        <v>0</v>
      </c>
      <c r="BH493" s="153">
        <f t="shared" si="57"/>
        <v>0</v>
      </c>
      <c r="BI493" s="153">
        <f t="shared" si="58"/>
        <v>0</v>
      </c>
      <c r="BJ493" s="14" t="s">
        <v>85</v>
      </c>
      <c r="BK493" s="153">
        <f t="shared" si="59"/>
        <v>0</v>
      </c>
      <c r="BL493" s="14" t="s">
        <v>133</v>
      </c>
      <c r="BM493" s="152" t="s">
        <v>1626</v>
      </c>
    </row>
    <row r="494" spans="1:65" s="2" customFormat="1" ht="62.65" customHeight="1">
      <c r="A494" s="29"/>
      <c r="B494" s="140"/>
      <c r="C494" s="141" t="s">
        <v>1627</v>
      </c>
      <c r="D494" s="141" t="s">
        <v>128</v>
      </c>
      <c r="E494" s="142" t="s">
        <v>1628</v>
      </c>
      <c r="F494" s="143" t="s">
        <v>1629</v>
      </c>
      <c r="G494" s="144" t="s">
        <v>131</v>
      </c>
      <c r="H494" s="145">
        <v>1</v>
      </c>
      <c r="I494" s="146"/>
      <c r="J494" s="147">
        <f t="shared" si="50"/>
        <v>0</v>
      </c>
      <c r="K494" s="143" t="s">
        <v>132</v>
      </c>
      <c r="L494" s="30"/>
      <c r="M494" s="148" t="s">
        <v>1</v>
      </c>
      <c r="N494" s="149" t="s">
        <v>42</v>
      </c>
      <c r="O494" s="55"/>
      <c r="P494" s="150">
        <f t="shared" si="51"/>
        <v>0</v>
      </c>
      <c r="Q494" s="150">
        <v>0</v>
      </c>
      <c r="R494" s="150">
        <f t="shared" si="52"/>
        <v>0</v>
      </c>
      <c r="S494" s="150">
        <v>0</v>
      </c>
      <c r="T494" s="151">
        <f t="shared" si="53"/>
        <v>0</v>
      </c>
      <c r="U494" s="29"/>
      <c r="V494" s="29"/>
      <c r="W494" s="29"/>
      <c r="X494" s="29"/>
      <c r="Y494" s="29"/>
      <c r="Z494" s="29"/>
      <c r="AA494" s="29"/>
      <c r="AB494" s="29"/>
      <c r="AC494" s="29"/>
      <c r="AD494" s="29"/>
      <c r="AE494" s="29"/>
      <c r="AR494" s="152" t="s">
        <v>133</v>
      </c>
      <c r="AT494" s="152" t="s">
        <v>128</v>
      </c>
      <c r="AU494" s="152" t="s">
        <v>87</v>
      </c>
      <c r="AY494" s="14" t="s">
        <v>125</v>
      </c>
      <c r="BE494" s="153">
        <f t="shared" si="54"/>
        <v>0</v>
      </c>
      <c r="BF494" s="153">
        <f t="shared" si="55"/>
        <v>0</v>
      </c>
      <c r="BG494" s="153">
        <f t="shared" si="56"/>
        <v>0</v>
      </c>
      <c r="BH494" s="153">
        <f t="shared" si="57"/>
        <v>0</v>
      </c>
      <c r="BI494" s="153">
        <f t="shared" si="58"/>
        <v>0</v>
      </c>
      <c r="BJ494" s="14" t="s">
        <v>85</v>
      </c>
      <c r="BK494" s="153">
        <f t="shared" si="59"/>
        <v>0</v>
      </c>
      <c r="BL494" s="14" t="s">
        <v>133</v>
      </c>
      <c r="BM494" s="152" t="s">
        <v>1630</v>
      </c>
    </row>
    <row r="495" spans="1:65" s="2" customFormat="1" ht="62.65" customHeight="1">
      <c r="A495" s="29"/>
      <c r="B495" s="140"/>
      <c r="C495" s="141" t="s">
        <v>1631</v>
      </c>
      <c r="D495" s="141" t="s">
        <v>128</v>
      </c>
      <c r="E495" s="142" t="s">
        <v>1632</v>
      </c>
      <c r="F495" s="143" t="s">
        <v>1633</v>
      </c>
      <c r="G495" s="144" t="s">
        <v>131</v>
      </c>
      <c r="H495" s="145">
        <v>1</v>
      </c>
      <c r="I495" s="146"/>
      <c r="J495" s="147">
        <f t="shared" si="50"/>
        <v>0</v>
      </c>
      <c r="K495" s="143" t="s">
        <v>132</v>
      </c>
      <c r="L495" s="30"/>
      <c r="M495" s="148" t="s">
        <v>1</v>
      </c>
      <c r="N495" s="149" t="s">
        <v>42</v>
      </c>
      <c r="O495" s="55"/>
      <c r="P495" s="150">
        <f t="shared" si="51"/>
        <v>0</v>
      </c>
      <c r="Q495" s="150">
        <v>0</v>
      </c>
      <c r="R495" s="150">
        <f t="shared" si="52"/>
        <v>0</v>
      </c>
      <c r="S495" s="150">
        <v>0</v>
      </c>
      <c r="T495" s="151">
        <f t="shared" si="53"/>
        <v>0</v>
      </c>
      <c r="U495" s="29"/>
      <c r="V495" s="29"/>
      <c r="W495" s="29"/>
      <c r="X495" s="29"/>
      <c r="Y495" s="29"/>
      <c r="Z495" s="29"/>
      <c r="AA495" s="29"/>
      <c r="AB495" s="29"/>
      <c r="AC495" s="29"/>
      <c r="AD495" s="29"/>
      <c r="AE495" s="29"/>
      <c r="AR495" s="152" t="s">
        <v>133</v>
      </c>
      <c r="AT495" s="152" t="s">
        <v>128</v>
      </c>
      <c r="AU495" s="152" t="s">
        <v>87</v>
      </c>
      <c r="AY495" s="14" t="s">
        <v>125</v>
      </c>
      <c r="BE495" s="153">
        <f t="shared" si="54"/>
        <v>0</v>
      </c>
      <c r="BF495" s="153">
        <f t="shared" si="55"/>
        <v>0</v>
      </c>
      <c r="BG495" s="153">
        <f t="shared" si="56"/>
        <v>0</v>
      </c>
      <c r="BH495" s="153">
        <f t="shared" si="57"/>
        <v>0</v>
      </c>
      <c r="BI495" s="153">
        <f t="shared" si="58"/>
        <v>0</v>
      </c>
      <c r="BJ495" s="14" t="s">
        <v>85</v>
      </c>
      <c r="BK495" s="153">
        <f t="shared" si="59"/>
        <v>0</v>
      </c>
      <c r="BL495" s="14" t="s">
        <v>133</v>
      </c>
      <c r="BM495" s="152" t="s">
        <v>1634</v>
      </c>
    </row>
    <row r="496" spans="1:65" s="2" customFormat="1" ht="62.65" customHeight="1">
      <c r="A496" s="29"/>
      <c r="B496" s="140"/>
      <c r="C496" s="141" t="s">
        <v>1635</v>
      </c>
      <c r="D496" s="141" t="s">
        <v>128</v>
      </c>
      <c r="E496" s="142" t="s">
        <v>1636</v>
      </c>
      <c r="F496" s="143" t="s">
        <v>1637</v>
      </c>
      <c r="G496" s="144" t="s">
        <v>131</v>
      </c>
      <c r="H496" s="145">
        <v>1</v>
      </c>
      <c r="I496" s="146"/>
      <c r="J496" s="147">
        <f t="shared" si="50"/>
        <v>0</v>
      </c>
      <c r="K496" s="143" t="s">
        <v>132</v>
      </c>
      <c r="L496" s="30"/>
      <c r="M496" s="148" t="s">
        <v>1</v>
      </c>
      <c r="N496" s="149" t="s">
        <v>42</v>
      </c>
      <c r="O496" s="55"/>
      <c r="P496" s="150">
        <f t="shared" si="51"/>
        <v>0</v>
      </c>
      <c r="Q496" s="150">
        <v>0</v>
      </c>
      <c r="R496" s="150">
        <f t="shared" si="52"/>
        <v>0</v>
      </c>
      <c r="S496" s="150">
        <v>0</v>
      </c>
      <c r="T496" s="151">
        <f t="shared" si="53"/>
        <v>0</v>
      </c>
      <c r="U496" s="29"/>
      <c r="V496" s="29"/>
      <c r="W496" s="29"/>
      <c r="X496" s="29"/>
      <c r="Y496" s="29"/>
      <c r="Z496" s="29"/>
      <c r="AA496" s="29"/>
      <c r="AB496" s="29"/>
      <c r="AC496" s="29"/>
      <c r="AD496" s="29"/>
      <c r="AE496" s="29"/>
      <c r="AR496" s="152" t="s">
        <v>133</v>
      </c>
      <c r="AT496" s="152" t="s">
        <v>128</v>
      </c>
      <c r="AU496" s="152" t="s">
        <v>87</v>
      </c>
      <c r="AY496" s="14" t="s">
        <v>125</v>
      </c>
      <c r="BE496" s="153">
        <f t="shared" si="54"/>
        <v>0</v>
      </c>
      <c r="BF496" s="153">
        <f t="shared" si="55"/>
        <v>0</v>
      </c>
      <c r="BG496" s="153">
        <f t="shared" si="56"/>
        <v>0</v>
      </c>
      <c r="BH496" s="153">
        <f t="shared" si="57"/>
        <v>0</v>
      </c>
      <c r="BI496" s="153">
        <f t="shared" si="58"/>
        <v>0</v>
      </c>
      <c r="BJ496" s="14" t="s">
        <v>85</v>
      </c>
      <c r="BK496" s="153">
        <f t="shared" si="59"/>
        <v>0</v>
      </c>
      <c r="BL496" s="14" t="s">
        <v>133</v>
      </c>
      <c r="BM496" s="152" t="s">
        <v>1638</v>
      </c>
    </row>
    <row r="497" spans="1:65" s="2" customFormat="1" ht="55.5" customHeight="1">
      <c r="A497" s="29"/>
      <c r="B497" s="140"/>
      <c r="C497" s="141" t="s">
        <v>1639</v>
      </c>
      <c r="D497" s="141" t="s">
        <v>128</v>
      </c>
      <c r="E497" s="142" t="s">
        <v>1640</v>
      </c>
      <c r="F497" s="143" t="s">
        <v>1641</v>
      </c>
      <c r="G497" s="144" t="s">
        <v>131</v>
      </c>
      <c r="H497" s="145">
        <v>1</v>
      </c>
      <c r="I497" s="146"/>
      <c r="J497" s="147">
        <f t="shared" si="50"/>
        <v>0</v>
      </c>
      <c r="K497" s="143" t="s">
        <v>132</v>
      </c>
      <c r="L497" s="30"/>
      <c r="M497" s="148" t="s">
        <v>1</v>
      </c>
      <c r="N497" s="149" t="s">
        <v>42</v>
      </c>
      <c r="O497" s="55"/>
      <c r="P497" s="150">
        <f t="shared" si="51"/>
        <v>0</v>
      </c>
      <c r="Q497" s="150">
        <v>0</v>
      </c>
      <c r="R497" s="150">
        <f t="shared" si="52"/>
        <v>0</v>
      </c>
      <c r="S497" s="150">
        <v>0</v>
      </c>
      <c r="T497" s="151">
        <f t="shared" si="53"/>
        <v>0</v>
      </c>
      <c r="U497" s="29"/>
      <c r="V497" s="29"/>
      <c r="W497" s="29"/>
      <c r="X497" s="29"/>
      <c r="Y497" s="29"/>
      <c r="Z497" s="29"/>
      <c r="AA497" s="29"/>
      <c r="AB497" s="29"/>
      <c r="AC497" s="29"/>
      <c r="AD497" s="29"/>
      <c r="AE497" s="29"/>
      <c r="AR497" s="152" t="s">
        <v>133</v>
      </c>
      <c r="AT497" s="152" t="s">
        <v>128</v>
      </c>
      <c r="AU497" s="152" t="s">
        <v>87</v>
      </c>
      <c r="AY497" s="14" t="s">
        <v>125</v>
      </c>
      <c r="BE497" s="153">
        <f t="shared" si="54"/>
        <v>0</v>
      </c>
      <c r="BF497" s="153">
        <f t="shared" si="55"/>
        <v>0</v>
      </c>
      <c r="BG497" s="153">
        <f t="shared" si="56"/>
        <v>0</v>
      </c>
      <c r="BH497" s="153">
        <f t="shared" si="57"/>
        <v>0</v>
      </c>
      <c r="BI497" s="153">
        <f t="shared" si="58"/>
        <v>0</v>
      </c>
      <c r="BJ497" s="14" t="s">
        <v>85</v>
      </c>
      <c r="BK497" s="153">
        <f t="shared" si="59"/>
        <v>0</v>
      </c>
      <c r="BL497" s="14" t="s">
        <v>133</v>
      </c>
      <c r="BM497" s="152" t="s">
        <v>1642</v>
      </c>
    </row>
    <row r="498" spans="1:65" s="2" customFormat="1" ht="55.5" customHeight="1">
      <c r="A498" s="29"/>
      <c r="B498" s="140"/>
      <c r="C498" s="141" t="s">
        <v>1643</v>
      </c>
      <c r="D498" s="141" t="s">
        <v>128</v>
      </c>
      <c r="E498" s="142" t="s">
        <v>1644</v>
      </c>
      <c r="F498" s="143" t="s">
        <v>1645</v>
      </c>
      <c r="G498" s="144" t="s">
        <v>131</v>
      </c>
      <c r="H498" s="145">
        <v>1</v>
      </c>
      <c r="I498" s="146"/>
      <c r="J498" s="147">
        <f t="shared" si="50"/>
        <v>0</v>
      </c>
      <c r="K498" s="143" t="s">
        <v>132</v>
      </c>
      <c r="L498" s="30"/>
      <c r="M498" s="148" t="s">
        <v>1</v>
      </c>
      <c r="N498" s="149" t="s">
        <v>42</v>
      </c>
      <c r="O498" s="55"/>
      <c r="P498" s="150">
        <f t="shared" si="51"/>
        <v>0</v>
      </c>
      <c r="Q498" s="150">
        <v>0</v>
      </c>
      <c r="R498" s="150">
        <f t="shared" si="52"/>
        <v>0</v>
      </c>
      <c r="S498" s="150">
        <v>0</v>
      </c>
      <c r="T498" s="151">
        <f t="shared" si="53"/>
        <v>0</v>
      </c>
      <c r="U498" s="29"/>
      <c r="V498" s="29"/>
      <c r="W498" s="29"/>
      <c r="X498" s="29"/>
      <c r="Y498" s="29"/>
      <c r="Z498" s="29"/>
      <c r="AA498" s="29"/>
      <c r="AB498" s="29"/>
      <c r="AC498" s="29"/>
      <c r="AD498" s="29"/>
      <c r="AE498" s="29"/>
      <c r="AR498" s="152" t="s">
        <v>133</v>
      </c>
      <c r="AT498" s="152" t="s">
        <v>128</v>
      </c>
      <c r="AU498" s="152" t="s">
        <v>87</v>
      </c>
      <c r="AY498" s="14" t="s">
        <v>125</v>
      </c>
      <c r="BE498" s="153">
        <f t="shared" si="54"/>
        <v>0</v>
      </c>
      <c r="BF498" s="153">
        <f t="shared" si="55"/>
        <v>0</v>
      </c>
      <c r="BG498" s="153">
        <f t="shared" si="56"/>
        <v>0</v>
      </c>
      <c r="BH498" s="153">
        <f t="shared" si="57"/>
        <v>0</v>
      </c>
      <c r="BI498" s="153">
        <f t="shared" si="58"/>
        <v>0</v>
      </c>
      <c r="BJ498" s="14" t="s">
        <v>85</v>
      </c>
      <c r="BK498" s="153">
        <f t="shared" si="59"/>
        <v>0</v>
      </c>
      <c r="BL498" s="14" t="s">
        <v>133</v>
      </c>
      <c r="BM498" s="152" t="s">
        <v>1646</v>
      </c>
    </row>
    <row r="499" spans="1:65" s="2" customFormat="1" ht="62.65" customHeight="1">
      <c r="A499" s="29"/>
      <c r="B499" s="140"/>
      <c r="C499" s="141" t="s">
        <v>1647</v>
      </c>
      <c r="D499" s="141" t="s">
        <v>128</v>
      </c>
      <c r="E499" s="142" t="s">
        <v>1648</v>
      </c>
      <c r="F499" s="143" t="s">
        <v>1649</v>
      </c>
      <c r="G499" s="144" t="s">
        <v>131</v>
      </c>
      <c r="H499" s="145">
        <v>1</v>
      </c>
      <c r="I499" s="146"/>
      <c r="J499" s="147">
        <f t="shared" si="50"/>
        <v>0</v>
      </c>
      <c r="K499" s="143" t="s">
        <v>132</v>
      </c>
      <c r="L499" s="30"/>
      <c r="M499" s="148" t="s">
        <v>1</v>
      </c>
      <c r="N499" s="149" t="s">
        <v>42</v>
      </c>
      <c r="O499" s="55"/>
      <c r="P499" s="150">
        <f t="shared" si="51"/>
        <v>0</v>
      </c>
      <c r="Q499" s="150">
        <v>0</v>
      </c>
      <c r="R499" s="150">
        <f t="shared" si="52"/>
        <v>0</v>
      </c>
      <c r="S499" s="150">
        <v>0</v>
      </c>
      <c r="T499" s="151">
        <f t="shared" si="53"/>
        <v>0</v>
      </c>
      <c r="U499" s="29"/>
      <c r="V499" s="29"/>
      <c r="W499" s="29"/>
      <c r="X499" s="29"/>
      <c r="Y499" s="29"/>
      <c r="Z499" s="29"/>
      <c r="AA499" s="29"/>
      <c r="AB499" s="29"/>
      <c r="AC499" s="29"/>
      <c r="AD499" s="29"/>
      <c r="AE499" s="29"/>
      <c r="AR499" s="152" t="s">
        <v>133</v>
      </c>
      <c r="AT499" s="152" t="s">
        <v>128</v>
      </c>
      <c r="AU499" s="152" t="s">
        <v>87</v>
      </c>
      <c r="AY499" s="14" t="s">
        <v>125</v>
      </c>
      <c r="BE499" s="153">
        <f t="shared" si="54"/>
        <v>0</v>
      </c>
      <c r="BF499" s="153">
        <f t="shared" si="55"/>
        <v>0</v>
      </c>
      <c r="BG499" s="153">
        <f t="shared" si="56"/>
        <v>0</v>
      </c>
      <c r="BH499" s="153">
        <f t="shared" si="57"/>
        <v>0</v>
      </c>
      <c r="BI499" s="153">
        <f t="shared" si="58"/>
        <v>0</v>
      </c>
      <c r="BJ499" s="14" t="s">
        <v>85</v>
      </c>
      <c r="BK499" s="153">
        <f t="shared" si="59"/>
        <v>0</v>
      </c>
      <c r="BL499" s="14" t="s">
        <v>133</v>
      </c>
      <c r="BM499" s="152" t="s">
        <v>1650</v>
      </c>
    </row>
    <row r="500" spans="1:65" s="2" customFormat="1" ht="62.65" customHeight="1">
      <c r="A500" s="29"/>
      <c r="B500" s="140"/>
      <c r="C500" s="141" t="s">
        <v>1651</v>
      </c>
      <c r="D500" s="141" t="s">
        <v>128</v>
      </c>
      <c r="E500" s="142" t="s">
        <v>1652</v>
      </c>
      <c r="F500" s="143" t="s">
        <v>1653</v>
      </c>
      <c r="G500" s="144" t="s">
        <v>131</v>
      </c>
      <c r="H500" s="145">
        <v>1</v>
      </c>
      <c r="I500" s="146"/>
      <c r="J500" s="147">
        <f t="shared" si="50"/>
        <v>0</v>
      </c>
      <c r="K500" s="143" t="s">
        <v>132</v>
      </c>
      <c r="L500" s="30"/>
      <c r="M500" s="148" t="s">
        <v>1</v>
      </c>
      <c r="N500" s="149" t="s">
        <v>42</v>
      </c>
      <c r="O500" s="55"/>
      <c r="P500" s="150">
        <f t="shared" si="51"/>
        <v>0</v>
      </c>
      <c r="Q500" s="150">
        <v>0</v>
      </c>
      <c r="R500" s="150">
        <f t="shared" si="52"/>
        <v>0</v>
      </c>
      <c r="S500" s="150">
        <v>0</v>
      </c>
      <c r="T500" s="151">
        <f t="shared" si="53"/>
        <v>0</v>
      </c>
      <c r="U500" s="29"/>
      <c r="V500" s="29"/>
      <c r="W500" s="29"/>
      <c r="X500" s="29"/>
      <c r="Y500" s="29"/>
      <c r="Z500" s="29"/>
      <c r="AA500" s="29"/>
      <c r="AB500" s="29"/>
      <c r="AC500" s="29"/>
      <c r="AD500" s="29"/>
      <c r="AE500" s="29"/>
      <c r="AR500" s="152" t="s">
        <v>133</v>
      </c>
      <c r="AT500" s="152" t="s">
        <v>128</v>
      </c>
      <c r="AU500" s="152" t="s">
        <v>87</v>
      </c>
      <c r="AY500" s="14" t="s">
        <v>125</v>
      </c>
      <c r="BE500" s="153">
        <f t="shared" si="54"/>
        <v>0</v>
      </c>
      <c r="BF500" s="153">
        <f t="shared" si="55"/>
        <v>0</v>
      </c>
      <c r="BG500" s="153">
        <f t="shared" si="56"/>
        <v>0</v>
      </c>
      <c r="BH500" s="153">
        <f t="shared" si="57"/>
        <v>0</v>
      </c>
      <c r="BI500" s="153">
        <f t="shared" si="58"/>
        <v>0</v>
      </c>
      <c r="BJ500" s="14" t="s">
        <v>85</v>
      </c>
      <c r="BK500" s="153">
        <f t="shared" si="59"/>
        <v>0</v>
      </c>
      <c r="BL500" s="14" t="s">
        <v>133</v>
      </c>
      <c r="BM500" s="152" t="s">
        <v>1654</v>
      </c>
    </row>
    <row r="501" spans="1:65" s="2" customFormat="1" ht="62.65" customHeight="1">
      <c r="A501" s="29"/>
      <c r="B501" s="140"/>
      <c r="C501" s="141" t="s">
        <v>1655</v>
      </c>
      <c r="D501" s="141" t="s">
        <v>128</v>
      </c>
      <c r="E501" s="142" t="s">
        <v>1656</v>
      </c>
      <c r="F501" s="143" t="s">
        <v>1657</v>
      </c>
      <c r="G501" s="144" t="s">
        <v>131</v>
      </c>
      <c r="H501" s="145">
        <v>1</v>
      </c>
      <c r="I501" s="146"/>
      <c r="J501" s="147">
        <f t="shared" si="50"/>
        <v>0</v>
      </c>
      <c r="K501" s="143" t="s">
        <v>132</v>
      </c>
      <c r="L501" s="30"/>
      <c r="M501" s="148" t="s">
        <v>1</v>
      </c>
      <c r="N501" s="149" t="s">
        <v>42</v>
      </c>
      <c r="O501" s="55"/>
      <c r="P501" s="150">
        <f t="shared" si="51"/>
        <v>0</v>
      </c>
      <c r="Q501" s="150">
        <v>0</v>
      </c>
      <c r="R501" s="150">
        <f t="shared" si="52"/>
        <v>0</v>
      </c>
      <c r="S501" s="150">
        <v>0</v>
      </c>
      <c r="T501" s="151">
        <f t="shared" si="53"/>
        <v>0</v>
      </c>
      <c r="U501" s="29"/>
      <c r="V501" s="29"/>
      <c r="W501" s="29"/>
      <c r="X501" s="29"/>
      <c r="Y501" s="29"/>
      <c r="Z501" s="29"/>
      <c r="AA501" s="29"/>
      <c r="AB501" s="29"/>
      <c r="AC501" s="29"/>
      <c r="AD501" s="29"/>
      <c r="AE501" s="29"/>
      <c r="AR501" s="152" t="s">
        <v>133</v>
      </c>
      <c r="AT501" s="152" t="s">
        <v>128</v>
      </c>
      <c r="AU501" s="152" t="s">
        <v>87</v>
      </c>
      <c r="AY501" s="14" t="s">
        <v>125</v>
      </c>
      <c r="BE501" s="153">
        <f t="shared" si="54"/>
        <v>0</v>
      </c>
      <c r="BF501" s="153">
        <f t="shared" si="55"/>
        <v>0</v>
      </c>
      <c r="BG501" s="153">
        <f t="shared" si="56"/>
        <v>0</v>
      </c>
      <c r="BH501" s="153">
        <f t="shared" si="57"/>
        <v>0</v>
      </c>
      <c r="BI501" s="153">
        <f t="shared" si="58"/>
        <v>0</v>
      </c>
      <c r="BJ501" s="14" t="s">
        <v>85</v>
      </c>
      <c r="BK501" s="153">
        <f t="shared" si="59"/>
        <v>0</v>
      </c>
      <c r="BL501" s="14" t="s">
        <v>133</v>
      </c>
      <c r="BM501" s="152" t="s">
        <v>1658</v>
      </c>
    </row>
    <row r="502" spans="1:65" s="2" customFormat="1" ht="55.5" customHeight="1">
      <c r="A502" s="29"/>
      <c r="B502" s="140"/>
      <c r="C502" s="141" t="s">
        <v>1659</v>
      </c>
      <c r="D502" s="141" t="s">
        <v>128</v>
      </c>
      <c r="E502" s="142" t="s">
        <v>1660</v>
      </c>
      <c r="F502" s="143" t="s">
        <v>1661</v>
      </c>
      <c r="G502" s="144" t="s">
        <v>131</v>
      </c>
      <c r="H502" s="145">
        <v>1</v>
      </c>
      <c r="I502" s="146"/>
      <c r="J502" s="147">
        <f t="shared" si="50"/>
        <v>0</v>
      </c>
      <c r="K502" s="143" t="s">
        <v>132</v>
      </c>
      <c r="L502" s="30"/>
      <c r="M502" s="148" t="s">
        <v>1</v>
      </c>
      <c r="N502" s="149" t="s">
        <v>42</v>
      </c>
      <c r="O502" s="55"/>
      <c r="P502" s="150">
        <f t="shared" si="51"/>
        <v>0</v>
      </c>
      <c r="Q502" s="150">
        <v>0</v>
      </c>
      <c r="R502" s="150">
        <f t="shared" si="52"/>
        <v>0</v>
      </c>
      <c r="S502" s="150">
        <v>0</v>
      </c>
      <c r="T502" s="151">
        <f t="shared" si="53"/>
        <v>0</v>
      </c>
      <c r="U502" s="29"/>
      <c r="V502" s="29"/>
      <c r="W502" s="29"/>
      <c r="X502" s="29"/>
      <c r="Y502" s="29"/>
      <c r="Z502" s="29"/>
      <c r="AA502" s="29"/>
      <c r="AB502" s="29"/>
      <c r="AC502" s="29"/>
      <c r="AD502" s="29"/>
      <c r="AE502" s="29"/>
      <c r="AR502" s="152" t="s">
        <v>133</v>
      </c>
      <c r="AT502" s="152" t="s">
        <v>128</v>
      </c>
      <c r="AU502" s="152" t="s">
        <v>87</v>
      </c>
      <c r="AY502" s="14" t="s">
        <v>125</v>
      </c>
      <c r="BE502" s="153">
        <f t="shared" si="54"/>
        <v>0</v>
      </c>
      <c r="BF502" s="153">
        <f t="shared" si="55"/>
        <v>0</v>
      </c>
      <c r="BG502" s="153">
        <f t="shared" si="56"/>
        <v>0</v>
      </c>
      <c r="BH502" s="153">
        <f t="shared" si="57"/>
        <v>0</v>
      </c>
      <c r="BI502" s="153">
        <f t="shared" si="58"/>
        <v>0</v>
      </c>
      <c r="BJ502" s="14" t="s">
        <v>85</v>
      </c>
      <c r="BK502" s="153">
        <f t="shared" si="59"/>
        <v>0</v>
      </c>
      <c r="BL502" s="14" t="s">
        <v>133</v>
      </c>
      <c r="BM502" s="152" t="s">
        <v>1662</v>
      </c>
    </row>
    <row r="503" spans="1:65" s="2" customFormat="1" ht="55.5" customHeight="1">
      <c r="A503" s="29"/>
      <c r="B503" s="140"/>
      <c r="C503" s="141" t="s">
        <v>1663</v>
      </c>
      <c r="D503" s="141" t="s">
        <v>128</v>
      </c>
      <c r="E503" s="142" t="s">
        <v>1664</v>
      </c>
      <c r="F503" s="143" t="s">
        <v>1665</v>
      </c>
      <c r="G503" s="144" t="s">
        <v>131</v>
      </c>
      <c r="H503" s="145">
        <v>1</v>
      </c>
      <c r="I503" s="146"/>
      <c r="J503" s="147">
        <f t="shared" si="50"/>
        <v>0</v>
      </c>
      <c r="K503" s="143" t="s">
        <v>132</v>
      </c>
      <c r="L503" s="30"/>
      <c r="M503" s="148" t="s">
        <v>1</v>
      </c>
      <c r="N503" s="149" t="s">
        <v>42</v>
      </c>
      <c r="O503" s="55"/>
      <c r="P503" s="150">
        <f t="shared" si="51"/>
        <v>0</v>
      </c>
      <c r="Q503" s="150">
        <v>0</v>
      </c>
      <c r="R503" s="150">
        <f t="shared" si="52"/>
        <v>0</v>
      </c>
      <c r="S503" s="150">
        <v>0</v>
      </c>
      <c r="T503" s="151">
        <f t="shared" si="53"/>
        <v>0</v>
      </c>
      <c r="U503" s="29"/>
      <c r="V503" s="29"/>
      <c r="W503" s="29"/>
      <c r="X503" s="29"/>
      <c r="Y503" s="29"/>
      <c r="Z503" s="29"/>
      <c r="AA503" s="29"/>
      <c r="AB503" s="29"/>
      <c r="AC503" s="29"/>
      <c r="AD503" s="29"/>
      <c r="AE503" s="29"/>
      <c r="AR503" s="152" t="s">
        <v>133</v>
      </c>
      <c r="AT503" s="152" t="s">
        <v>128</v>
      </c>
      <c r="AU503" s="152" t="s">
        <v>87</v>
      </c>
      <c r="AY503" s="14" t="s">
        <v>125</v>
      </c>
      <c r="BE503" s="153">
        <f t="shared" si="54"/>
        <v>0</v>
      </c>
      <c r="BF503" s="153">
        <f t="shared" si="55"/>
        <v>0</v>
      </c>
      <c r="BG503" s="153">
        <f t="shared" si="56"/>
        <v>0</v>
      </c>
      <c r="BH503" s="153">
        <f t="shared" si="57"/>
        <v>0</v>
      </c>
      <c r="BI503" s="153">
        <f t="shared" si="58"/>
        <v>0</v>
      </c>
      <c r="BJ503" s="14" t="s">
        <v>85</v>
      </c>
      <c r="BK503" s="153">
        <f t="shared" si="59"/>
        <v>0</v>
      </c>
      <c r="BL503" s="14" t="s">
        <v>133</v>
      </c>
      <c r="BM503" s="152" t="s">
        <v>1666</v>
      </c>
    </row>
    <row r="504" spans="1:65" s="2" customFormat="1" ht="76.349999999999994" customHeight="1">
      <c r="A504" s="29"/>
      <c r="B504" s="140"/>
      <c r="C504" s="141" t="s">
        <v>1667</v>
      </c>
      <c r="D504" s="141" t="s">
        <v>128</v>
      </c>
      <c r="E504" s="142" t="s">
        <v>1668</v>
      </c>
      <c r="F504" s="143" t="s">
        <v>1669</v>
      </c>
      <c r="G504" s="144" t="s">
        <v>446</v>
      </c>
      <c r="H504" s="145">
        <v>1</v>
      </c>
      <c r="I504" s="146"/>
      <c r="J504" s="147">
        <f t="shared" si="50"/>
        <v>0</v>
      </c>
      <c r="K504" s="143" t="s">
        <v>132</v>
      </c>
      <c r="L504" s="30"/>
      <c r="M504" s="148" t="s">
        <v>1</v>
      </c>
      <c r="N504" s="149" t="s">
        <v>42</v>
      </c>
      <c r="O504" s="55"/>
      <c r="P504" s="150">
        <f t="shared" si="51"/>
        <v>0</v>
      </c>
      <c r="Q504" s="150">
        <v>0</v>
      </c>
      <c r="R504" s="150">
        <f t="shared" si="52"/>
        <v>0</v>
      </c>
      <c r="S504" s="150">
        <v>0</v>
      </c>
      <c r="T504" s="151">
        <f t="shared" si="53"/>
        <v>0</v>
      </c>
      <c r="U504" s="29"/>
      <c r="V504" s="29"/>
      <c r="W504" s="29"/>
      <c r="X504" s="29"/>
      <c r="Y504" s="29"/>
      <c r="Z504" s="29"/>
      <c r="AA504" s="29"/>
      <c r="AB504" s="29"/>
      <c r="AC504" s="29"/>
      <c r="AD504" s="29"/>
      <c r="AE504" s="29"/>
      <c r="AR504" s="152" t="s">
        <v>133</v>
      </c>
      <c r="AT504" s="152" t="s">
        <v>128</v>
      </c>
      <c r="AU504" s="152" t="s">
        <v>87</v>
      </c>
      <c r="AY504" s="14" t="s">
        <v>125</v>
      </c>
      <c r="BE504" s="153">
        <f t="shared" si="54"/>
        <v>0</v>
      </c>
      <c r="BF504" s="153">
        <f t="shared" si="55"/>
        <v>0</v>
      </c>
      <c r="BG504" s="153">
        <f t="shared" si="56"/>
        <v>0</v>
      </c>
      <c r="BH504" s="153">
        <f t="shared" si="57"/>
        <v>0</v>
      </c>
      <c r="BI504" s="153">
        <f t="shared" si="58"/>
        <v>0</v>
      </c>
      <c r="BJ504" s="14" t="s">
        <v>85</v>
      </c>
      <c r="BK504" s="153">
        <f t="shared" si="59"/>
        <v>0</v>
      </c>
      <c r="BL504" s="14" t="s">
        <v>133</v>
      </c>
      <c r="BM504" s="152" t="s">
        <v>1670</v>
      </c>
    </row>
    <row r="505" spans="1:65" s="2" customFormat="1" ht="76.349999999999994" customHeight="1">
      <c r="A505" s="29"/>
      <c r="B505" s="140"/>
      <c r="C505" s="141" t="s">
        <v>1671</v>
      </c>
      <c r="D505" s="141" t="s">
        <v>128</v>
      </c>
      <c r="E505" s="142" t="s">
        <v>1672</v>
      </c>
      <c r="F505" s="143" t="s">
        <v>1673</v>
      </c>
      <c r="G505" s="144" t="s">
        <v>446</v>
      </c>
      <c r="H505" s="145">
        <v>1</v>
      </c>
      <c r="I505" s="146"/>
      <c r="J505" s="147">
        <f t="shared" ref="J505:J568" si="60">ROUND(I505*H505,2)</f>
        <v>0</v>
      </c>
      <c r="K505" s="143" t="s">
        <v>132</v>
      </c>
      <c r="L505" s="30"/>
      <c r="M505" s="148" t="s">
        <v>1</v>
      </c>
      <c r="N505" s="149" t="s">
        <v>42</v>
      </c>
      <c r="O505" s="55"/>
      <c r="P505" s="150">
        <f t="shared" ref="P505:P568" si="61">O505*H505</f>
        <v>0</v>
      </c>
      <c r="Q505" s="150">
        <v>0</v>
      </c>
      <c r="R505" s="150">
        <f t="shared" ref="R505:R568" si="62">Q505*H505</f>
        <v>0</v>
      </c>
      <c r="S505" s="150">
        <v>0</v>
      </c>
      <c r="T505" s="151">
        <f t="shared" ref="T505:T568" si="63">S505*H505</f>
        <v>0</v>
      </c>
      <c r="U505" s="29"/>
      <c r="V505" s="29"/>
      <c r="W505" s="29"/>
      <c r="X505" s="29"/>
      <c r="Y505" s="29"/>
      <c r="Z505" s="29"/>
      <c r="AA505" s="29"/>
      <c r="AB505" s="29"/>
      <c r="AC505" s="29"/>
      <c r="AD505" s="29"/>
      <c r="AE505" s="29"/>
      <c r="AR505" s="152" t="s">
        <v>133</v>
      </c>
      <c r="AT505" s="152" t="s">
        <v>128</v>
      </c>
      <c r="AU505" s="152" t="s">
        <v>87</v>
      </c>
      <c r="AY505" s="14" t="s">
        <v>125</v>
      </c>
      <c r="BE505" s="153">
        <f t="shared" ref="BE505:BE568" si="64">IF(N505="základní",J505,0)</f>
        <v>0</v>
      </c>
      <c r="BF505" s="153">
        <f t="shared" ref="BF505:BF568" si="65">IF(N505="snížená",J505,0)</f>
        <v>0</v>
      </c>
      <c r="BG505" s="153">
        <f t="shared" ref="BG505:BG568" si="66">IF(N505="zákl. přenesená",J505,0)</f>
        <v>0</v>
      </c>
      <c r="BH505" s="153">
        <f t="shared" ref="BH505:BH568" si="67">IF(N505="sníž. přenesená",J505,0)</f>
        <v>0</v>
      </c>
      <c r="BI505" s="153">
        <f t="shared" ref="BI505:BI568" si="68">IF(N505="nulová",J505,0)</f>
        <v>0</v>
      </c>
      <c r="BJ505" s="14" t="s">
        <v>85</v>
      </c>
      <c r="BK505" s="153">
        <f t="shared" ref="BK505:BK568" si="69">ROUND(I505*H505,2)</f>
        <v>0</v>
      </c>
      <c r="BL505" s="14" t="s">
        <v>133</v>
      </c>
      <c r="BM505" s="152" t="s">
        <v>1674</v>
      </c>
    </row>
    <row r="506" spans="1:65" s="2" customFormat="1" ht="78" customHeight="1">
      <c r="A506" s="29"/>
      <c r="B506" s="140"/>
      <c r="C506" s="141" t="s">
        <v>1675</v>
      </c>
      <c r="D506" s="141" t="s">
        <v>128</v>
      </c>
      <c r="E506" s="142" t="s">
        <v>1676</v>
      </c>
      <c r="F506" s="143" t="s">
        <v>1677</v>
      </c>
      <c r="G506" s="144" t="s">
        <v>446</v>
      </c>
      <c r="H506" s="145">
        <v>1</v>
      </c>
      <c r="I506" s="146"/>
      <c r="J506" s="147">
        <f t="shared" si="60"/>
        <v>0</v>
      </c>
      <c r="K506" s="143" t="s">
        <v>132</v>
      </c>
      <c r="L506" s="30"/>
      <c r="M506" s="148" t="s">
        <v>1</v>
      </c>
      <c r="N506" s="149" t="s">
        <v>42</v>
      </c>
      <c r="O506" s="55"/>
      <c r="P506" s="150">
        <f t="shared" si="61"/>
        <v>0</v>
      </c>
      <c r="Q506" s="150">
        <v>0</v>
      </c>
      <c r="R506" s="150">
        <f t="shared" si="62"/>
        <v>0</v>
      </c>
      <c r="S506" s="150">
        <v>0</v>
      </c>
      <c r="T506" s="151">
        <f t="shared" si="63"/>
        <v>0</v>
      </c>
      <c r="U506" s="29"/>
      <c r="V506" s="29"/>
      <c r="W506" s="29"/>
      <c r="X506" s="29"/>
      <c r="Y506" s="29"/>
      <c r="Z506" s="29"/>
      <c r="AA506" s="29"/>
      <c r="AB506" s="29"/>
      <c r="AC506" s="29"/>
      <c r="AD506" s="29"/>
      <c r="AE506" s="29"/>
      <c r="AR506" s="152" t="s">
        <v>133</v>
      </c>
      <c r="AT506" s="152" t="s">
        <v>128</v>
      </c>
      <c r="AU506" s="152" t="s">
        <v>87</v>
      </c>
      <c r="AY506" s="14" t="s">
        <v>125</v>
      </c>
      <c r="BE506" s="153">
        <f t="shared" si="64"/>
        <v>0</v>
      </c>
      <c r="BF506" s="153">
        <f t="shared" si="65"/>
        <v>0</v>
      </c>
      <c r="BG506" s="153">
        <f t="shared" si="66"/>
        <v>0</v>
      </c>
      <c r="BH506" s="153">
        <f t="shared" si="67"/>
        <v>0</v>
      </c>
      <c r="BI506" s="153">
        <f t="shared" si="68"/>
        <v>0</v>
      </c>
      <c r="BJ506" s="14" t="s">
        <v>85</v>
      </c>
      <c r="BK506" s="153">
        <f t="shared" si="69"/>
        <v>0</v>
      </c>
      <c r="BL506" s="14" t="s">
        <v>133</v>
      </c>
      <c r="BM506" s="152" t="s">
        <v>1678</v>
      </c>
    </row>
    <row r="507" spans="1:65" s="2" customFormat="1" ht="78" customHeight="1">
      <c r="A507" s="29"/>
      <c r="B507" s="140"/>
      <c r="C507" s="141" t="s">
        <v>1679</v>
      </c>
      <c r="D507" s="141" t="s">
        <v>128</v>
      </c>
      <c r="E507" s="142" t="s">
        <v>1680</v>
      </c>
      <c r="F507" s="143" t="s">
        <v>1681</v>
      </c>
      <c r="G507" s="144" t="s">
        <v>446</v>
      </c>
      <c r="H507" s="145">
        <v>1</v>
      </c>
      <c r="I507" s="146"/>
      <c r="J507" s="147">
        <f t="shared" si="60"/>
        <v>0</v>
      </c>
      <c r="K507" s="143" t="s">
        <v>132</v>
      </c>
      <c r="L507" s="30"/>
      <c r="M507" s="148" t="s">
        <v>1</v>
      </c>
      <c r="N507" s="149" t="s">
        <v>42</v>
      </c>
      <c r="O507" s="55"/>
      <c r="P507" s="150">
        <f t="shared" si="61"/>
        <v>0</v>
      </c>
      <c r="Q507" s="150">
        <v>0</v>
      </c>
      <c r="R507" s="150">
        <f t="shared" si="62"/>
        <v>0</v>
      </c>
      <c r="S507" s="150">
        <v>0</v>
      </c>
      <c r="T507" s="151">
        <f t="shared" si="63"/>
        <v>0</v>
      </c>
      <c r="U507" s="29"/>
      <c r="V507" s="29"/>
      <c r="W507" s="29"/>
      <c r="X507" s="29"/>
      <c r="Y507" s="29"/>
      <c r="Z507" s="29"/>
      <c r="AA507" s="29"/>
      <c r="AB507" s="29"/>
      <c r="AC507" s="29"/>
      <c r="AD507" s="29"/>
      <c r="AE507" s="29"/>
      <c r="AR507" s="152" t="s">
        <v>133</v>
      </c>
      <c r="AT507" s="152" t="s">
        <v>128</v>
      </c>
      <c r="AU507" s="152" t="s">
        <v>87</v>
      </c>
      <c r="AY507" s="14" t="s">
        <v>125</v>
      </c>
      <c r="BE507" s="153">
        <f t="shared" si="64"/>
        <v>0</v>
      </c>
      <c r="BF507" s="153">
        <f t="shared" si="65"/>
        <v>0</v>
      </c>
      <c r="BG507" s="153">
        <f t="shared" si="66"/>
        <v>0</v>
      </c>
      <c r="BH507" s="153">
        <f t="shared" si="67"/>
        <v>0</v>
      </c>
      <c r="BI507" s="153">
        <f t="shared" si="68"/>
        <v>0</v>
      </c>
      <c r="BJ507" s="14" t="s">
        <v>85</v>
      </c>
      <c r="BK507" s="153">
        <f t="shared" si="69"/>
        <v>0</v>
      </c>
      <c r="BL507" s="14" t="s">
        <v>133</v>
      </c>
      <c r="BM507" s="152" t="s">
        <v>1682</v>
      </c>
    </row>
    <row r="508" spans="1:65" s="2" customFormat="1" ht="78" customHeight="1">
      <c r="A508" s="29"/>
      <c r="B508" s="140"/>
      <c r="C508" s="141" t="s">
        <v>1683</v>
      </c>
      <c r="D508" s="141" t="s">
        <v>128</v>
      </c>
      <c r="E508" s="142" t="s">
        <v>1684</v>
      </c>
      <c r="F508" s="143" t="s">
        <v>1685</v>
      </c>
      <c r="G508" s="144" t="s">
        <v>446</v>
      </c>
      <c r="H508" s="145">
        <v>1</v>
      </c>
      <c r="I508" s="146"/>
      <c r="J508" s="147">
        <f t="shared" si="60"/>
        <v>0</v>
      </c>
      <c r="K508" s="143" t="s">
        <v>132</v>
      </c>
      <c r="L508" s="30"/>
      <c r="M508" s="148" t="s">
        <v>1</v>
      </c>
      <c r="N508" s="149" t="s">
        <v>42</v>
      </c>
      <c r="O508" s="55"/>
      <c r="P508" s="150">
        <f t="shared" si="61"/>
        <v>0</v>
      </c>
      <c r="Q508" s="150">
        <v>0</v>
      </c>
      <c r="R508" s="150">
        <f t="shared" si="62"/>
        <v>0</v>
      </c>
      <c r="S508" s="150">
        <v>0</v>
      </c>
      <c r="T508" s="151">
        <f t="shared" si="63"/>
        <v>0</v>
      </c>
      <c r="U508" s="29"/>
      <c r="V508" s="29"/>
      <c r="W508" s="29"/>
      <c r="X508" s="29"/>
      <c r="Y508" s="29"/>
      <c r="Z508" s="29"/>
      <c r="AA508" s="29"/>
      <c r="AB508" s="29"/>
      <c r="AC508" s="29"/>
      <c r="AD508" s="29"/>
      <c r="AE508" s="29"/>
      <c r="AR508" s="152" t="s">
        <v>133</v>
      </c>
      <c r="AT508" s="152" t="s">
        <v>128</v>
      </c>
      <c r="AU508" s="152" t="s">
        <v>87</v>
      </c>
      <c r="AY508" s="14" t="s">
        <v>125</v>
      </c>
      <c r="BE508" s="153">
        <f t="shared" si="64"/>
        <v>0</v>
      </c>
      <c r="BF508" s="153">
        <f t="shared" si="65"/>
        <v>0</v>
      </c>
      <c r="BG508" s="153">
        <f t="shared" si="66"/>
        <v>0</v>
      </c>
      <c r="BH508" s="153">
        <f t="shared" si="67"/>
        <v>0</v>
      </c>
      <c r="BI508" s="153">
        <f t="shared" si="68"/>
        <v>0</v>
      </c>
      <c r="BJ508" s="14" t="s">
        <v>85</v>
      </c>
      <c r="BK508" s="153">
        <f t="shared" si="69"/>
        <v>0</v>
      </c>
      <c r="BL508" s="14" t="s">
        <v>133</v>
      </c>
      <c r="BM508" s="152" t="s">
        <v>1686</v>
      </c>
    </row>
    <row r="509" spans="1:65" s="2" customFormat="1" ht="78" customHeight="1">
      <c r="A509" s="29"/>
      <c r="B509" s="140"/>
      <c r="C509" s="141" t="s">
        <v>1687</v>
      </c>
      <c r="D509" s="141" t="s">
        <v>128</v>
      </c>
      <c r="E509" s="142" t="s">
        <v>1688</v>
      </c>
      <c r="F509" s="143" t="s">
        <v>1689</v>
      </c>
      <c r="G509" s="144" t="s">
        <v>446</v>
      </c>
      <c r="H509" s="145">
        <v>1</v>
      </c>
      <c r="I509" s="146"/>
      <c r="J509" s="147">
        <f t="shared" si="60"/>
        <v>0</v>
      </c>
      <c r="K509" s="143" t="s">
        <v>132</v>
      </c>
      <c r="L509" s="30"/>
      <c r="M509" s="148" t="s">
        <v>1</v>
      </c>
      <c r="N509" s="149" t="s">
        <v>42</v>
      </c>
      <c r="O509" s="55"/>
      <c r="P509" s="150">
        <f t="shared" si="61"/>
        <v>0</v>
      </c>
      <c r="Q509" s="150">
        <v>0</v>
      </c>
      <c r="R509" s="150">
        <f t="shared" si="62"/>
        <v>0</v>
      </c>
      <c r="S509" s="150">
        <v>0</v>
      </c>
      <c r="T509" s="151">
        <f t="shared" si="63"/>
        <v>0</v>
      </c>
      <c r="U509" s="29"/>
      <c r="V509" s="29"/>
      <c r="W509" s="29"/>
      <c r="X509" s="29"/>
      <c r="Y509" s="29"/>
      <c r="Z509" s="29"/>
      <c r="AA509" s="29"/>
      <c r="AB509" s="29"/>
      <c r="AC509" s="29"/>
      <c r="AD509" s="29"/>
      <c r="AE509" s="29"/>
      <c r="AR509" s="152" t="s">
        <v>133</v>
      </c>
      <c r="AT509" s="152" t="s">
        <v>128</v>
      </c>
      <c r="AU509" s="152" t="s">
        <v>87</v>
      </c>
      <c r="AY509" s="14" t="s">
        <v>125</v>
      </c>
      <c r="BE509" s="153">
        <f t="shared" si="64"/>
        <v>0</v>
      </c>
      <c r="BF509" s="153">
        <f t="shared" si="65"/>
        <v>0</v>
      </c>
      <c r="BG509" s="153">
        <f t="shared" si="66"/>
        <v>0</v>
      </c>
      <c r="BH509" s="153">
        <f t="shared" si="67"/>
        <v>0</v>
      </c>
      <c r="BI509" s="153">
        <f t="shared" si="68"/>
        <v>0</v>
      </c>
      <c r="BJ509" s="14" t="s">
        <v>85</v>
      </c>
      <c r="BK509" s="153">
        <f t="shared" si="69"/>
        <v>0</v>
      </c>
      <c r="BL509" s="14" t="s">
        <v>133</v>
      </c>
      <c r="BM509" s="152" t="s">
        <v>1690</v>
      </c>
    </row>
    <row r="510" spans="1:65" s="2" customFormat="1" ht="78" customHeight="1">
      <c r="A510" s="29"/>
      <c r="B510" s="140"/>
      <c r="C510" s="141" t="s">
        <v>1691</v>
      </c>
      <c r="D510" s="141" t="s">
        <v>128</v>
      </c>
      <c r="E510" s="142" t="s">
        <v>1692</v>
      </c>
      <c r="F510" s="143" t="s">
        <v>1693</v>
      </c>
      <c r="G510" s="144" t="s">
        <v>446</v>
      </c>
      <c r="H510" s="145">
        <v>1</v>
      </c>
      <c r="I510" s="146"/>
      <c r="J510" s="147">
        <f t="shared" si="60"/>
        <v>0</v>
      </c>
      <c r="K510" s="143" t="s">
        <v>132</v>
      </c>
      <c r="L510" s="30"/>
      <c r="M510" s="148" t="s">
        <v>1</v>
      </c>
      <c r="N510" s="149" t="s">
        <v>42</v>
      </c>
      <c r="O510" s="55"/>
      <c r="P510" s="150">
        <f t="shared" si="61"/>
        <v>0</v>
      </c>
      <c r="Q510" s="150">
        <v>0</v>
      </c>
      <c r="R510" s="150">
        <f t="shared" si="62"/>
        <v>0</v>
      </c>
      <c r="S510" s="150">
        <v>0</v>
      </c>
      <c r="T510" s="151">
        <f t="shared" si="63"/>
        <v>0</v>
      </c>
      <c r="U510" s="29"/>
      <c r="V510" s="29"/>
      <c r="W510" s="29"/>
      <c r="X510" s="29"/>
      <c r="Y510" s="29"/>
      <c r="Z510" s="29"/>
      <c r="AA510" s="29"/>
      <c r="AB510" s="29"/>
      <c r="AC510" s="29"/>
      <c r="AD510" s="29"/>
      <c r="AE510" s="29"/>
      <c r="AR510" s="152" t="s">
        <v>133</v>
      </c>
      <c r="AT510" s="152" t="s">
        <v>128</v>
      </c>
      <c r="AU510" s="152" t="s">
        <v>87</v>
      </c>
      <c r="AY510" s="14" t="s">
        <v>125</v>
      </c>
      <c r="BE510" s="153">
        <f t="shared" si="64"/>
        <v>0</v>
      </c>
      <c r="BF510" s="153">
        <f t="shared" si="65"/>
        <v>0</v>
      </c>
      <c r="BG510" s="153">
        <f t="shared" si="66"/>
        <v>0</v>
      </c>
      <c r="BH510" s="153">
        <f t="shared" si="67"/>
        <v>0</v>
      </c>
      <c r="BI510" s="153">
        <f t="shared" si="68"/>
        <v>0</v>
      </c>
      <c r="BJ510" s="14" t="s">
        <v>85</v>
      </c>
      <c r="BK510" s="153">
        <f t="shared" si="69"/>
        <v>0</v>
      </c>
      <c r="BL510" s="14" t="s">
        <v>133</v>
      </c>
      <c r="BM510" s="152" t="s">
        <v>1694</v>
      </c>
    </row>
    <row r="511" spans="1:65" s="2" customFormat="1" ht="78" customHeight="1">
      <c r="A511" s="29"/>
      <c r="B511" s="140"/>
      <c r="C511" s="141" t="s">
        <v>1695</v>
      </c>
      <c r="D511" s="141" t="s">
        <v>128</v>
      </c>
      <c r="E511" s="142" t="s">
        <v>1696</v>
      </c>
      <c r="F511" s="143" t="s">
        <v>1697</v>
      </c>
      <c r="G511" s="144" t="s">
        <v>446</v>
      </c>
      <c r="H511" s="145">
        <v>1</v>
      </c>
      <c r="I511" s="146"/>
      <c r="J511" s="147">
        <f t="shared" si="60"/>
        <v>0</v>
      </c>
      <c r="K511" s="143" t="s">
        <v>132</v>
      </c>
      <c r="L511" s="30"/>
      <c r="M511" s="148" t="s">
        <v>1</v>
      </c>
      <c r="N511" s="149" t="s">
        <v>42</v>
      </c>
      <c r="O511" s="55"/>
      <c r="P511" s="150">
        <f t="shared" si="61"/>
        <v>0</v>
      </c>
      <c r="Q511" s="150">
        <v>0</v>
      </c>
      <c r="R511" s="150">
        <f t="shared" si="62"/>
        <v>0</v>
      </c>
      <c r="S511" s="150">
        <v>0</v>
      </c>
      <c r="T511" s="151">
        <f t="shared" si="63"/>
        <v>0</v>
      </c>
      <c r="U511" s="29"/>
      <c r="V511" s="29"/>
      <c r="W511" s="29"/>
      <c r="X511" s="29"/>
      <c r="Y511" s="29"/>
      <c r="Z511" s="29"/>
      <c r="AA511" s="29"/>
      <c r="AB511" s="29"/>
      <c r="AC511" s="29"/>
      <c r="AD511" s="29"/>
      <c r="AE511" s="29"/>
      <c r="AR511" s="152" t="s">
        <v>133</v>
      </c>
      <c r="AT511" s="152" t="s">
        <v>128</v>
      </c>
      <c r="AU511" s="152" t="s">
        <v>87</v>
      </c>
      <c r="AY511" s="14" t="s">
        <v>125</v>
      </c>
      <c r="BE511" s="153">
        <f t="shared" si="64"/>
        <v>0</v>
      </c>
      <c r="BF511" s="153">
        <f t="shared" si="65"/>
        <v>0</v>
      </c>
      <c r="BG511" s="153">
        <f t="shared" si="66"/>
        <v>0</v>
      </c>
      <c r="BH511" s="153">
        <f t="shared" si="67"/>
        <v>0</v>
      </c>
      <c r="BI511" s="153">
        <f t="shared" si="68"/>
        <v>0</v>
      </c>
      <c r="BJ511" s="14" t="s">
        <v>85</v>
      </c>
      <c r="BK511" s="153">
        <f t="shared" si="69"/>
        <v>0</v>
      </c>
      <c r="BL511" s="14" t="s">
        <v>133</v>
      </c>
      <c r="BM511" s="152" t="s">
        <v>1698</v>
      </c>
    </row>
    <row r="512" spans="1:65" s="2" customFormat="1" ht="16.5" customHeight="1">
      <c r="A512" s="29"/>
      <c r="B512" s="140"/>
      <c r="C512" s="141" t="s">
        <v>1699</v>
      </c>
      <c r="D512" s="141" t="s">
        <v>128</v>
      </c>
      <c r="E512" s="142" t="s">
        <v>1700</v>
      </c>
      <c r="F512" s="143" t="s">
        <v>1701</v>
      </c>
      <c r="G512" s="144" t="s">
        <v>446</v>
      </c>
      <c r="H512" s="145">
        <v>1</v>
      </c>
      <c r="I512" s="146"/>
      <c r="J512" s="147">
        <f t="shared" si="60"/>
        <v>0</v>
      </c>
      <c r="K512" s="143" t="s">
        <v>132</v>
      </c>
      <c r="L512" s="30"/>
      <c r="M512" s="148" t="s">
        <v>1</v>
      </c>
      <c r="N512" s="149" t="s">
        <v>42</v>
      </c>
      <c r="O512" s="55"/>
      <c r="P512" s="150">
        <f t="shared" si="61"/>
        <v>0</v>
      </c>
      <c r="Q512" s="150">
        <v>0</v>
      </c>
      <c r="R512" s="150">
        <f t="shared" si="62"/>
        <v>0</v>
      </c>
      <c r="S512" s="150">
        <v>0</v>
      </c>
      <c r="T512" s="151">
        <f t="shared" si="63"/>
        <v>0</v>
      </c>
      <c r="U512" s="29"/>
      <c r="V512" s="29"/>
      <c r="W512" s="29"/>
      <c r="X512" s="29"/>
      <c r="Y512" s="29"/>
      <c r="Z512" s="29"/>
      <c r="AA512" s="29"/>
      <c r="AB512" s="29"/>
      <c r="AC512" s="29"/>
      <c r="AD512" s="29"/>
      <c r="AE512" s="29"/>
      <c r="AR512" s="152" t="s">
        <v>133</v>
      </c>
      <c r="AT512" s="152" t="s">
        <v>128</v>
      </c>
      <c r="AU512" s="152" t="s">
        <v>87</v>
      </c>
      <c r="AY512" s="14" t="s">
        <v>125</v>
      </c>
      <c r="BE512" s="153">
        <f t="shared" si="64"/>
        <v>0</v>
      </c>
      <c r="BF512" s="153">
        <f t="shared" si="65"/>
        <v>0</v>
      </c>
      <c r="BG512" s="153">
        <f t="shared" si="66"/>
        <v>0</v>
      </c>
      <c r="BH512" s="153">
        <f t="shared" si="67"/>
        <v>0</v>
      </c>
      <c r="BI512" s="153">
        <f t="shared" si="68"/>
        <v>0</v>
      </c>
      <c r="BJ512" s="14" t="s">
        <v>85</v>
      </c>
      <c r="BK512" s="153">
        <f t="shared" si="69"/>
        <v>0</v>
      </c>
      <c r="BL512" s="14" t="s">
        <v>133</v>
      </c>
      <c r="BM512" s="152" t="s">
        <v>1702</v>
      </c>
    </row>
    <row r="513" spans="1:65" s="2" customFormat="1" ht="76.349999999999994" customHeight="1">
      <c r="A513" s="29"/>
      <c r="B513" s="140"/>
      <c r="C513" s="141" t="s">
        <v>1703</v>
      </c>
      <c r="D513" s="141" t="s">
        <v>128</v>
      </c>
      <c r="E513" s="142" t="s">
        <v>1704</v>
      </c>
      <c r="F513" s="143" t="s">
        <v>1705</v>
      </c>
      <c r="G513" s="144" t="s">
        <v>131</v>
      </c>
      <c r="H513" s="145">
        <v>1</v>
      </c>
      <c r="I513" s="146"/>
      <c r="J513" s="147">
        <f t="shared" si="60"/>
        <v>0</v>
      </c>
      <c r="K513" s="143" t="s">
        <v>132</v>
      </c>
      <c r="L513" s="30"/>
      <c r="M513" s="148" t="s">
        <v>1</v>
      </c>
      <c r="N513" s="149" t="s">
        <v>42</v>
      </c>
      <c r="O513" s="55"/>
      <c r="P513" s="150">
        <f t="shared" si="61"/>
        <v>0</v>
      </c>
      <c r="Q513" s="150">
        <v>0</v>
      </c>
      <c r="R513" s="150">
        <f t="shared" si="62"/>
        <v>0</v>
      </c>
      <c r="S513" s="150">
        <v>0</v>
      </c>
      <c r="T513" s="151">
        <f t="shared" si="63"/>
        <v>0</v>
      </c>
      <c r="U513" s="29"/>
      <c r="V513" s="29"/>
      <c r="W513" s="29"/>
      <c r="X513" s="29"/>
      <c r="Y513" s="29"/>
      <c r="Z513" s="29"/>
      <c r="AA513" s="29"/>
      <c r="AB513" s="29"/>
      <c r="AC513" s="29"/>
      <c r="AD513" s="29"/>
      <c r="AE513" s="29"/>
      <c r="AR513" s="152" t="s">
        <v>133</v>
      </c>
      <c r="AT513" s="152" t="s">
        <v>128</v>
      </c>
      <c r="AU513" s="152" t="s">
        <v>87</v>
      </c>
      <c r="AY513" s="14" t="s">
        <v>125</v>
      </c>
      <c r="BE513" s="153">
        <f t="shared" si="64"/>
        <v>0</v>
      </c>
      <c r="BF513" s="153">
        <f t="shared" si="65"/>
        <v>0</v>
      </c>
      <c r="BG513" s="153">
        <f t="shared" si="66"/>
        <v>0</v>
      </c>
      <c r="BH513" s="153">
        <f t="shared" si="67"/>
        <v>0</v>
      </c>
      <c r="BI513" s="153">
        <f t="shared" si="68"/>
        <v>0</v>
      </c>
      <c r="BJ513" s="14" t="s">
        <v>85</v>
      </c>
      <c r="BK513" s="153">
        <f t="shared" si="69"/>
        <v>0</v>
      </c>
      <c r="BL513" s="14" t="s">
        <v>133</v>
      </c>
      <c r="BM513" s="152" t="s">
        <v>1706</v>
      </c>
    </row>
    <row r="514" spans="1:65" s="2" customFormat="1" ht="66.75" customHeight="1">
      <c r="A514" s="29"/>
      <c r="B514" s="140"/>
      <c r="C514" s="141" t="s">
        <v>1707</v>
      </c>
      <c r="D514" s="141" t="s">
        <v>128</v>
      </c>
      <c r="E514" s="142" t="s">
        <v>1708</v>
      </c>
      <c r="F514" s="143" t="s">
        <v>1709</v>
      </c>
      <c r="G514" s="144" t="s">
        <v>131</v>
      </c>
      <c r="H514" s="145">
        <v>1</v>
      </c>
      <c r="I514" s="146"/>
      <c r="J514" s="147">
        <f t="shared" si="60"/>
        <v>0</v>
      </c>
      <c r="K514" s="143" t="s">
        <v>132</v>
      </c>
      <c r="L514" s="30"/>
      <c r="M514" s="148" t="s">
        <v>1</v>
      </c>
      <c r="N514" s="149" t="s">
        <v>42</v>
      </c>
      <c r="O514" s="55"/>
      <c r="P514" s="150">
        <f t="shared" si="61"/>
        <v>0</v>
      </c>
      <c r="Q514" s="150">
        <v>0</v>
      </c>
      <c r="R514" s="150">
        <f t="shared" si="62"/>
        <v>0</v>
      </c>
      <c r="S514" s="150">
        <v>0</v>
      </c>
      <c r="T514" s="151">
        <f t="shared" si="63"/>
        <v>0</v>
      </c>
      <c r="U514" s="29"/>
      <c r="V514" s="29"/>
      <c r="W514" s="29"/>
      <c r="X514" s="29"/>
      <c r="Y514" s="29"/>
      <c r="Z514" s="29"/>
      <c r="AA514" s="29"/>
      <c r="AB514" s="29"/>
      <c r="AC514" s="29"/>
      <c r="AD514" s="29"/>
      <c r="AE514" s="29"/>
      <c r="AR514" s="152" t="s">
        <v>133</v>
      </c>
      <c r="AT514" s="152" t="s">
        <v>128</v>
      </c>
      <c r="AU514" s="152" t="s">
        <v>87</v>
      </c>
      <c r="AY514" s="14" t="s">
        <v>125</v>
      </c>
      <c r="BE514" s="153">
        <f t="shared" si="64"/>
        <v>0</v>
      </c>
      <c r="BF514" s="153">
        <f t="shared" si="65"/>
        <v>0</v>
      </c>
      <c r="BG514" s="153">
        <f t="shared" si="66"/>
        <v>0</v>
      </c>
      <c r="BH514" s="153">
        <f t="shared" si="67"/>
        <v>0</v>
      </c>
      <c r="BI514" s="153">
        <f t="shared" si="68"/>
        <v>0</v>
      </c>
      <c r="BJ514" s="14" t="s">
        <v>85</v>
      </c>
      <c r="BK514" s="153">
        <f t="shared" si="69"/>
        <v>0</v>
      </c>
      <c r="BL514" s="14" t="s">
        <v>133</v>
      </c>
      <c r="BM514" s="152" t="s">
        <v>1710</v>
      </c>
    </row>
    <row r="515" spans="1:65" s="2" customFormat="1" ht="142.15" customHeight="1">
      <c r="A515" s="29"/>
      <c r="B515" s="140"/>
      <c r="C515" s="141" t="s">
        <v>1711</v>
      </c>
      <c r="D515" s="141" t="s">
        <v>128</v>
      </c>
      <c r="E515" s="142" t="s">
        <v>1712</v>
      </c>
      <c r="F515" s="143" t="s">
        <v>1713</v>
      </c>
      <c r="G515" s="144" t="s">
        <v>131</v>
      </c>
      <c r="H515" s="145">
        <v>1</v>
      </c>
      <c r="I515" s="146"/>
      <c r="J515" s="147">
        <f t="shared" si="60"/>
        <v>0</v>
      </c>
      <c r="K515" s="143" t="s">
        <v>132</v>
      </c>
      <c r="L515" s="30"/>
      <c r="M515" s="148" t="s">
        <v>1</v>
      </c>
      <c r="N515" s="149" t="s">
        <v>42</v>
      </c>
      <c r="O515" s="55"/>
      <c r="P515" s="150">
        <f t="shared" si="61"/>
        <v>0</v>
      </c>
      <c r="Q515" s="150">
        <v>0</v>
      </c>
      <c r="R515" s="150">
        <f t="shared" si="62"/>
        <v>0</v>
      </c>
      <c r="S515" s="150">
        <v>0</v>
      </c>
      <c r="T515" s="151">
        <f t="shared" si="63"/>
        <v>0</v>
      </c>
      <c r="U515" s="29"/>
      <c r="V515" s="29"/>
      <c r="W515" s="29"/>
      <c r="X515" s="29"/>
      <c r="Y515" s="29"/>
      <c r="Z515" s="29"/>
      <c r="AA515" s="29"/>
      <c r="AB515" s="29"/>
      <c r="AC515" s="29"/>
      <c r="AD515" s="29"/>
      <c r="AE515" s="29"/>
      <c r="AR515" s="152" t="s">
        <v>133</v>
      </c>
      <c r="AT515" s="152" t="s">
        <v>128</v>
      </c>
      <c r="AU515" s="152" t="s">
        <v>87</v>
      </c>
      <c r="AY515" s="14" t="s">
        <v>125</v>
      </c>
      <c r="BE515" s="153">
        <f t="shared" si="64"/>
        <v>0</v>
      </c>
      <c r="BF515" s="153">
        <f t="shared" si="65"/>
        <v>0</v>
      </c>
      <c r="BG515" s="153">
        <f t="shared" si="66"/>
        <v>0</v>
      </c>
      <c r="BH515" s="153">
        <f t="shared" si="67"/>
        <v>0</v>
      </c>
      <c r="BI515" s="153">
        <f t="shared" si="68"/>
        <v>0</v>
      </c>
      <c r="BJ515" s="14" t="s">
        <v>85</v>
      </c>
      <c r="BK515" s="153">
        <f t="shared" si="69"/>
        <v>0</v>
      </c>
      <c r="BL515" s="14" t="s">
        <v>133</v>
      </c>
      <c r="BM515" s="152" t="s">
        <v>1714</v>
      </c>
    </row>
    <row r="516" spans="1:65" s="2" customFormat="1" ht="134.25" customHeight="1">
      <c r="A516" s="29"/>
      <c r="B516" s="140"/>
      <c r="C516" s="141" t="s">
        <v>1715</v>
      </c>
      <c r="D516" s="141" t="s">
        <v>128</v>
      </c>
      <c r="E516" s="142" t="s">
        <v>1716</v>
      </c>
      <c r="F516" s="143" t="s">
        <v>1717</v>
      </c>
      <c r="G516" s="144" t="s">
        <v>131</v>
      </c>
      <c r="H516" s="145">
        <v>1</v>
      </c>
      <c r="I516" s="146"/>
      <c r="J516" s="147">
        <f t="shared" si="60"/>
        <v>0</v>
      </c>
      <c r="K516" s="143" t="s">
        <v>132</v>
      </c>
      <c r="L516" s="30"/>
      <c r="M516" s="148" t="s">
        <v>1</v>
      </c>
      <c r="N516" s="149" t="s">
        <v>42</v>
      </c>
      <c r="O516" s="55"/>
      <c r="P516" s="150">
        <f t="shared" si="61"/>
        <v>0</v>
      </c>
      <c r="Q516" s="150">
        <v>0</v>
      </c>
      <c r="R516" s="150">
        <f t="shared" si="62"/>
        <v>0</v>
      </c>
      <c r="S516" s="150">
        <v>0</v>
      </c>
      <c r="T516" s="151">
        <f t="shared" si="63"/>
        <v>0</v>
      </c>
      <c r="U516" s="29"/>
      <c r="V516" s="29"/>
      <c r="W516" s="29"/>
      <c r="X516" s="29"/>
      <c r="Y516" s="29"/>
      <c r="Z516" s="29"/>
      <c r="AA516" s="29"/>
      <c r="AB516" s="29"/>
      <c r="AC516" s="29"/>
      <c r="AD516" s="29"/>
      <c r="AE516" s="29"/>
      <c r="AR516" s="152" t="s">
        <v>133</v>
      </c>
      <c r="AT516" s="152" t="s">
        <v>128</v>
      </c>
      <c r="AU516" s="152" t="s">
        <v>87</v>
      </c>
      <c r="AY516" s="14" t="s">
        <v>125</v>
      </c>
      <c r="BE516" s="153">
        <f t="shared" si="64"/>
        <v>0</v>
      </c>
      <c r="BF516" s="153">
        <f t="shared" si="65"/>
        <v>0</v>
      </c>
      <c r="BG516" s="153">
        <f t="shared" si="66"/>
        <v>0</v>
      </c>
      <c r="BH516" s="153">
        <f t="shared" si="67"/>
        <v>0</v>
      </c>
      <c r="BI516" s="153">
        <f t="shared" si="68"/>
        <v>0</v>
      </c>
      <c r="BJ516" s="14" t="s">
        <v>85</v>
      </c>
      <c r="BK516" s="153">
        <f t="shared" si="69"/>
        <v>0</v>
      </c>
      <c r="BL516" s="14" t="s">
        <v>133</v>
      </c>
      <c r="BM516" s="152" t="s">
        <v>1718</v>
      </c>
    </row>
    <row r="517" spans="1:65" s="2" customFormat="1" ht="128.65" customHeight="1">
      <c r="A517" s="29"/>
      <c r="B517" s="140"/>
      <c r="C517" s="141" t="s">
        <v>1719</v>
      </c>
      <c r="D517" s="141" t="s">
        <v>128</v>
      </c>
      <c r="E517" s="142" t="s">
        <v>1720</v>
      </c>
      <c r="F517" s="143" t="s">
        <v>1721</v>
      </c>
      <c r="G517" s="144" t="s">
        <v>131</v>
      </c>
      <c r="H517" s="145">
        <v>1</v>
      </c>
      <c r="I517" s="146"/>
      <c r="J517" s="147">
        <f t="shared" si="60"/>
        <v>0</v>
      </c>
      <c r="K517" s="143" t="s">
        <v>132</v>
      </c>
      <c r="L517" s="30"/>
      <c r="M517" s="148" t="s">
        <v>1</v>
      </c>
      <c r="N517" s="149" t="s">
        <v>42</v>
      </c>
      <c r="O517" s="55"/>
      <c r="P517" s="150">
        <f t="shared" si="61"/>
        <v>0</v>
      </c>
      <c r="Q517" s="150">
        <v>0</v>
      </c>
      <c r="R517" s="150">
        <f t="shared" si="62"/>
        <v>0</v>
      </c>
      <c r="S517" s="150">
        <v>0</v>
      </c>
      <c r="T517" s="151">
        <f t="shared" si="63"/>
        <v>0</v>
      </c>
      <c r="U517" s="29"/>
      <c r="V517" s="29"/>
      <c r="W517" s="29"/>
      <c r="X517" s="29"/>
      <c r="Y517" s="29"/>
      <c r="Z517" s="29"/>
      <c r="AA517" s="29"/>
      <c r="AB517" s="29"/>
      <c r="AC517" s="29"/>
      <c r="AD517" s="29"/>
      <c r="AE517" s="29"/>
      <c r="AR517" s="152" t="s">
        <v>133</v>
      </c>
      <c r="AT517" s="152" t="s">
        <v>128</v>
      </c>
      <c r="AU517" s="152" t="s">
        <v>87</v>
      </c>
      <c r="AY517" s="14" t="s">
        <v>125</v>
      </c>
      <c r="BE517" s="153">
        <f t="shared" si="64"/>
        <v>0</v>
      </c>
      <c r="BF517" s="153">
        <f t="shared" si="65"/>
        <v>0</v>
      </c>
      <c r="BG517" s="153">
        <f t="shared" si="66"/>
        <v>0</v>
      </c>
      <c r="BH517" s="153">
        <f t="shared" si="67"/>
        <v>0</v>
      </c>
      <c r="BI517" s="153">
        <f t="shared" si="68"/>
        <v>0</v>
      </c>
      <c r="BJ517" s="14" t="s">
        <v>85</v>
      </c>
      <c r="BK517" s="153">
        <f t="shared" si="69"/>
        <v>0</v>
      </c>
      <c r="BL517" s="14" t="s">
        <v>133</v>
      </c>
      <c r="BM517" s="152" t="s">
        <v>1722</v>
      </c>
    </row>
    <row r="518" spans="1:65" s="2" customFormat="1" ht="128.65" customHeight="1">
      <c r="A518" s="29"/>
      <c r="B518" s="140"/>
      <c r="C518" s="141" t="s">
        <v>1723</v>
      </c>
      <c r="D518" s="141" t="s">
        <v>128</v>
      </c>
      <c r="E518" s="142" t="s">
        <v>1724</v>
      </c>
      <c r="F518" s="143" t="s">
        <v>1725</v>
      </c>
      <c r="G518" s="144" t="s">
        <v>131</v>
      </c>
      <c r="H518" s="145">
        <v>1</v>
      </c>
      <c r="I518" s="146"/>
      <c r="J518" s="147">
        <f t="shared" si="60"/>
        <v>0</v>
      </c>
      <c r="K518" s="143" t="s">
        <v>132</v>
      </c>
      <c r="L518" s="30"/>
      <c r="M518" s="148" t="s">
        <v>1</v>
      </c>
      <c r="N518" s="149" t="s">
        <v>42</v>
      </c>
      <c r="O518" s="55"/>
      <c r="P518" s="150">
        <f t="shared" si="61"/>
        <v>0</v>
      </c>
      <c r="Q518" s="150">
        <v>0</v>
      </c>
      <c r="R518" s="150">
        <f t="shared" si="62"/>
        <v>0</v>
      </c>
      <c r="S518" s="150">
        <v>0</v>
      </c>
      <c r="T518" s="151">
        <f t="shared" si="63"/>
        <v>0</v>
      </c>
      <c r="U518" s="29"/>
      <c r="V518" s="29"/>
      <c r="W518" s="29"/>
      <c r="X518" s="29"/>
      <c r="Y518" s="29"/>
      <c r="Z518" s="29"/>
      <c r="AA518" s="29"/>
      <c r="AB518" s="29"/>
      <c r="AC518" s="29"/>
      <c r="AD518" s="29"/>
      <c r="AE518" s="29"/>
      <c r="AR518" s="152" t="s">
        <v>133</v>
      </c>
      <c r="AT518" s="152" t="s">
        <v>128</v>
      </c>
      <c r="AU518" s="152" t="s">
        <v>87</v>
      </c>
      <c r="AY518" s="14" t="s">
        <v>125</v>
      </c>
      <c r="BE518" s="153">
        <f t="shared" si="64"/>
        <v>0</v>
      </c>
      <c r="BF518" s="153">
        <f t="shared" si="65"/>
        <v>0</v>
      </c>
      <c r="BG518" s="153">
        <f t="shared" si="66"/>
        <v>0</v>
      </c>
      <c r="BH518" s="153">
        <f t="shared" si="67"/>
        <v>0</v>
      </c>
      <c r="BI518" s="153">
        <f t="shared" si="68"/>
        <v>0</v>
      </c>
      <c r="BJ518" s="14" t="s">
        <v>85</v>
      </c>
      <c r="BK518" s="153">
        <f t="shared" si="69"/>
        <v>0</v>
      </c>
      <c r="BL518" s="14" t="s">
        <v>133</v>
      </c>
      <c r="BM518" s="152" t="s">
        <v>1726</v>
      </c>
    </row>
    <row r="519" spans="1:65" s="2" customFormat="1" ht="134.25" customHeight="1">
      <c r="A519" s="29"/>
      <c r="B519" s="140"/>
      <c r="C519" s="141" t="s">
        <v>1727</v>
      </c>
      <c r="D519" s="141" t="s">
        <v>128</v>
      </c>
      <c r="E519" s="142" t="s">
        <v>1728</v>
      </c>
      <c r="F519" s="143" t="s">
        <v>1729</v>
      </c>
      <c r="G519" s="144" t="s">
        <v>131</v>
      </c>
      <c r="H519" s="145">
        <v>1</v>
      </c>
      <c r="I519" s="146"/>
      <c r="J519" s="147">
        <f t="shared" si="60"/>
        <v>0</v>
      </c>
      <c r="K519" s="143" t="s">
        <v>132</v>
      </c>
      <c r="L519" s="30"/>
      <c r="M519" s="148" t="s">
        <v>1</v>
      </c>
      <c r="N519" s="149" t="s">
        <v>42</v>
      </c>
      <c r="O519" s="55"/>
      <c r="P519" s="150">
        <f t="shared" si="61"/>
        <v>0</v>
      </c>
      <c r="Q519" s="150">
        <v>0</v>
      </c>
      <c r="R519" s="150">
        <f t="shared" si="62"/>
        <v>0</v>
      </c>
      <c r="S519" s="150">
        <v>0</v>
      </c>
      <c r="T519" s="151">
        <f t="shared" si="63"/>
        <v>0</v>
      </c>
      <c r="U519" s="29"/>
      <c r="V519" s="29"/>
      <c r="W519" s="29"/>
      <c r="X519" s="29"/>
      <c r="Y519" s="29"/>
      <c r="Z519" s="29"/>
      <c r="AA519" s="29"/>
      <c r="AB519" s="29"/>
      <c r="AC519" s="29"/>
      <c r="AD519" s="29"/>
      <c r="AE519" s="29"/>
      <c r="AR519" s="152" t="s">
        <v>133</v>
      </c>
      <c r="AT519" s="152" t="s">
        <v>128</v>
      </c>
      <c r="AU519" s="152" t="s">
        <v>87</v>
      </c>
      <c r="AY519" s="14" t="s">
        <v>125</v>
      </c>
      <c r="BE519" s="153">
        <f t="shared" si="64"/>
        <v>0</v>
      </c>
      <c r="BF519" s="153">
        <f t="shared" si="65"/>
        <v>0</v>
      </c>
      <c r="BG519" s="153">
        <f t="shared" si="66"/>
        <v>0</v>
      </c>
      <c r="BH519" s="153">
        <f t="shared" si="67"/>
        <v>0</v>
      </c>
      <c r="BI519" s="153">
        <f t="shared" si="68"/>
        <v>0</v>
      </c>
      <c r="BJ519" s="14" t="s">
        <v>85</v>
      </c>
      <c r="BK519" s="153">
        <f t="shared" si="69"/>
        <v>0</v>
      </c>
      <c r="BL519" s="14" t="s">
        <v>133</v>
      </c>
      <c r="BM519" s="152" t="s">
        <v>1730</v>
      </c>
    </row>
    <row r="520" spans="1:65" s="2" customFormat="1" ht="134.25" customHeight="1">
      <c r="A520" s="29"/>
      <c r="B520" s="140"/>
      <c r="C520" s="141" t="s">
        <v>1731</v>
      </c>
      <c r="D520" s="141" t="s">
        <v>128</v>
      </c>
      <c r="E520" s="142" t="s">
        <v>1732</v>
      </c>
      <c r="F520" s="143" t="s">
        <v>1733</v>
      </c>
      <c r="G520" s="144" t="s">
        <v>131</v>
      </c>
      <c r="H520" s="145">
        <v>1</v>
      </c>
      <c r="I520" s="146"/>
      <c r="J520" s="147">
        <f t="shared" si="60"/>
        <v>0</v>
      </c>
      <c r="K520" s="143" t="s">
        <v>132</v>
      </c>
      <c r="L520" s="30"/>
      <c r="M520" s="148" t="s">
        <v>1</v>
      </c>
      <c r="N520" s="149" t="s">
        <v>42</v>
      </c>
      <c r="O520" s="55"/>
      <c r="P520" s="150">
        <f t="shared" si="61"/>
        <v>0</v>
      </c>
      <c r="Q520" s="150">
        <v>0</v>
      </c>
      <c r="R520" s="150">
        <f t="shared" si="62"/>
        <v>0</v>
      </c>
      <c r="S520" s="150">
        <v>0</v>
      </c>
      <c r="T520" s="151">
        <f t="shared" si="63"/>
        <v>0</v>
      </c>
      <c r="U520" s="29"/>
      <c r="V520" s="29"/>
      <c r="W520" s="29"/>
      <c r="X520" s="29"/>
      <c r="Y520" s="29"/>
      <c r="Z520" s="29"/>
      <c r="AA520" s="29"/>
      <c r="AB520" s="29"/>
      <c r="AC520" s="29"/>
      <c r="AD520" s="29"/>
      <c r="AE520" s="29"/>
      <c r="AR520" s="152" t="s">
        <v>133</v>
      </c>
      <c r="AT520" s="152" t="s">
        <v>128</v>
      </c>
      <c r="AU520" s="152" t="s">
        <v>87</v>
      </c>
      <c r="AY520" s="14" t="s">
        <v>125</v>
      </c>
      <c r="BE520" s="153">
        <f t="shared" si="64"/>
        <v>0</v>
      </c>
      <c r="BF520" s="153">
        <f t="shared" si="65"/>
        <v>0</v>
      </c>
      <c r="BG520" s="153">
        <f t="shared" si="66"/>
        <v>0</v>
      </c>
      <c r="BH520" s="153">
        <f t="shared" si="67"/>
        <v>0</v>
      </c>
      <c r="BI520" s="153">
        <f t="shared" si="68"/>
        <v>0</v>
      </c>
      <c r="BJ520" s="14" t="s">
        <v>85</v>
      </c>
      <c r="BK520" s="153">
        <f t="shared" si="69"/>
        <v>0</v>
      </c>
      <c r="BL520" s="14" t="s">
        <v>133</v>
      </c>
      <c r="BM520" s="152" t="s">
        <v>1734</v>
      </c>
    </row>
    <row r="521" spans="1:65" s="2" customFormat="1" ht="145.5" customHeight="1">
      <c r="A521" s="29"/>
      <c r="B521" s="140"/>
      <c r="C521" s="141" t="s">
        <v>1735</v>
      </c>
      <c r="D521" s="141" t="s">
        <v>128</v>
      </c>
      <c r="E521" s="142" t="s">
        <v>1736</v>
      </c>
      <c r="F521" s="143" t="s">
        <v>1737</v>
      </c>
      <c r="G521" s="144" t="s">
        <v>137</v>
      </c>
      <c r="H521" s="145">
        <v>1</v>
      </c>
      <c r="I521" s="146"/>
      <c r="J521" s="147">
        <f t="shared" si="60"/>
        <v>0</v>
      </c>
      <c r="K521" s="143" t="s">
        <v>132</v>
      </c>
      <c r="L521" s="30"/>
      <c r="M521" s="148" t="s">
        <v>1</v>
      </c>
      <c r="N521" s="149" t="s">
        <v>42</v>
      </c>
      <c r="O521" s="55"/>
      <c r="P521" s="150">
        <f t="shared" si="61"/>
        <v>0</v>
      </c>
      <c r="Q521" s="150">
        <v>0</v>
      </c>
      <c r="R521" s="150">
        <f t="shared" si="62"/>
        <v>0</v>
      </c>
      <c r="S521" s="150">
        <v>0</v>
      </c>
      <c r="T521" s="151">
        <f t="shared" si="63"/>
        <v>0</v>
      </c>
      <c r="U521" s="29"/>
      <c r="V521" s="29"/>
      <c r="W521" s="29"/>
      <c r="X521" s="29"/>
      <c r="Y521" s="29"/>
      <c r="Z521" s="29"/>
      <c r="AA521" s="29"/>
      <c r="AB521" s="29"/>
      <c r="AC521" s="29"/>
      <c r="AD521" s="29"/>
      <c r="AE521" s="29"/>
      <c r="AR521" s="152" t="s">
        <v>133</v>
      </c>
      <c r="AT521" s="152" t="s">
        <v>128</v>
      </c>
      <c r="AU521" s="152" t="s">
        <v>87</v>
      </c>
      <c r="AY521" s="14" t="s">
        <v>125</v>
      </c>
      <c r="BE521" s="153">
        <f t="shared" si="64"/>
        <v>0</v>
      </c>
      <c r="BF521" s="153">
        <f t="shared" si="65"/>
        <v>0</v>
      </c>
      <c r="BG521" s="153">
        <f t="shared" si="66"/>
        <v>0</v>
      </c>
      <c r="BH521" s="153">
        <f t="shared" si="67"/>
        <v>0</v>
      </c>
      <c r="BI521" s="153">
        <f t="shared" si="68"/>
        <v>0</v>
      </c>
      <c r="BJ521" s="14" t="s">
        <v>85</v>
      </c>
      <c r="BK521" s="153">
        <f t="shared" si="69"/>
        <v>0</v>
      </c>
      <c r="BL521" s="14" t="s">
        <v>133</v>
      </c>
      <c r="BM521" s="152" t="s">
        <v>1738</v>
      </c>
    </row>
    <row r="522" spans="1:65" s="2" customFormat="1" ht="134.25" customHeight="1">
      <c r="A522" s="29"/>
      <c r="B522" s="140"/>
      <c r="C522" s="141" t="s">
        <v>1739</v>
      </c>
      <c r="D522" s="141" t="s">
        <v>128</v>
      </c>
      <c r="E522" s="142" t="s">
        <v>1740</v>
      </c>
      <c r="F522" s="143" t="s">
        <v>1741</v>
      </c>
      <c r="G522" s="144" t="s">
        <v>137</v>
      </c>
      <c r="H522" s="145">
        <v>1</v>
      </c>
      <c r="I522" s="146"/>
      <c r="J522" s="147">
        <f t="shared" si="60"/>
        <v>0</v>
      </c>
      <c r="K522" s="143" t="s">
        <v>132</v>
      </c>
      <c r="L522" s="30"/>
      <c r="M522" s="148" t="s">
        <v>1</v>
      </c>
      <c r="N522" s="149" t="s">
        <v>42</v>
      </c>
      <c r="O522" s="55"/>
      <c r="P522" s="150">
        <f t="shared" si="61"/>
        <v>0</v>
      </c>
      <c r="Q522" s="150">
        <v>0</v>
      </c>
      <c r="R522" s="150">
        <f t="shared" si="62"/>
        <v>0</v>
      </c>
      <c r="S522" s="150">
        <v>0</v>
      </c>
      <c r="T522" s="151">
        <f t="shared" si="63"/>
        <v>0</v>
      </c>
      <c r="U522" s="29"/>
      <c r="V522" s="29"/>
      <c r="W522" s="29"/>
      <c r="X522" s="29"/>
      <c r="Y522" s="29"/>
      <c r="Z522" s="29"/>
      <c r="AA522" s="29"/>
      <c r="AB522" s="29"/>
      <c r="AC522" s="29"/>
      <c r="AD522" s="29"/>
      <c r="AE522" s="29"/>
      <c r="AR522" s="152" t="s">
        <v>133</v>
      </c>
      <c r="AT522" s="152" t="s">
        <v>128</v>
      </c>
      <c r="AU522" s="152" t="s">
        <v>87</v>
      </c>
      <c r="AY522" s="14" t="s">
        <v>125</v>
      </c>
      <c r="BE522" s="153">
        <f t="shared" si="64"/>
        <v>0</v>
      </c>
      <c r="BF522" s="153">
        <f t="shared" si="65"/>
        <v>0</v>
      </c>
      <c r="BG522" s="153">
        <f t="shared" si="66"/>
        <v>0</v>
      </c>
      <c r="BH522" s="153">
        <f t="shared" si="67"/>
        <v>0</v>
      </c>
      <c r="BI522" s="153">
        <f t="shared" si="68"/>
        <v>0</v>
      </c>
      <c r="BJ522" s="14" t="s">
        <v>85</v>
      </c>
      <c r="BK522" s="153">
        <f t="shared" si="69"/>
        <v>0</v>
      </c>
      <c r="BL522" s="14" t="s">
        <v>133</v>
      </c>
      <c r="BM522" s="152" t="s">
        <v>1742</v>
      </c>
    </row>
    <row r="523" spans="1:65" s="2" customFormat="1" ht="128.65" customHeight="1">
      <c r="A523" s="29"/>
      <c r="B523" s="140"/>
      <c r="C523" s="141" t="s">
        <v>1743</v>
      </c>
      <c r="D523" s="141" t="s">
        <v>128</v>
      </c>
      <c r="E523" s="142" t="s">
        <v>1744</v>
      </c>
      <c r="F523" s="143" t="s">
        <v>1745</v>
      </c>
      <c r="G523" s="144" t="s">
        <v>137</v>
      </c>
      <c r="H523" s="145">
        <v>1</v>
      </c>
      <c r="I523" s="146"/>
      <c r="J523" s="147">
        <f t="shared" si="60"/>
        <v>0</v>
      </c>
      <c r="K523" s="143" t="s">
        <v>132</v>
      </c>
      <c r="L523" s="30"/>
      <c r="M523" s="148" t="s">
        <v>1</v>
      </c>
      <c r="N523" s="149" t="s">
        <v>42</v>
      </c>
      <c r="O523" s="55"/>
      <c r="P523" s="150">
        <f t="shared" si="61"/>
        <v>0</v>
      </c>
      <c r="Q523" s="150">
        <v>0</v>
      </c>
      <c r="R523" s="150">
        <f t="shared" si="62"/>
        <v>0</v>
      </c>
      <c r="S523" s="150">
        <v>0</v>
      </c>
      <c r="T523" s="151">
        <f t="shared" si="63"/>
        <v>0</v>
      </c>
      <c r="U523" s="29"/>
      <c r="V523" s="29"/>
      <c r="W523" s="29"/>
      <c r="X523" s="29"/>
      <c r="Y523" s="29"/>
      <c r="Z523" s="29"/>
      <c r="AA523" s="29"/>
      <c r="AB523" s="29"/>
      <c r="AC523" s="29"/>
      <c r="AD523" s="29"/>
      <c r="AE523" s="29"/>
      <c r="AR523" s="152" t="s">
        <v>133</v>
      </c>
      <c r="AT523" s="152" t="s">
        <v>128</v>
      </c>
      <c r="AU523" s="152" t="s">
        <v>87</v>
      </c>
      <c r="AY523" s="14" t="s">
        <v>125</v>
      </c>
      <c r="BE523" s="153">
        <f t="shared" si="64"/>
        <v>0</v>
      </c>
      <c r="BF523" s="153">
        <f t="shared" si="65"/>
        <v>0</v>
      </c>
      <c r="BG523" s="153">
        <f t="shared" si="66"/>
        <v>0</v>
      </c>
      <c r="BH523" s="153">
        <f t="shared" si="67"/>
        <v>0</v>
      </c>
      <c r="BI523" s="153">
        <f t="shared" si="68"/>
        <v>0</v>
      </c>
      <c r="BJ523" s="14" t="s">
        <v>85</v>
      </c>
      <c r="BK523" s="153">
        <f t="shared" si="69"/>
        <v>0</v>
      </c>
      <c r="BL523" s="14" t="s">
        <v>133</v>
      </c>
      <c r="BM523" s="152" t="s">
        <v>1746</v>
      </c>
    </row>
    <row r="524" spans="1:65" s="2" customFormat="1" ht="128.65" customHeight="1">
      <c r="A524" s="29"/>
      <c r="B524" s="140"/>
      <c r="C524" s="141" t="s">
        <v>1747</v>
      </c>
      <c r="D524" s="141" t="s">
        <v>128</v>
      </c>
      <c r="E524" s="142" t="s">
        <v>1748</v>
      </c>
      <c r="F524" s="143" t="s">
        <v>1749</v>
      </c>
      <c r="G524" s="144" t="s">
        <v>137</v>
      </c>
      <c r="H524" s="145">
        <v>1</v>
      </c>
      <c r="I524" s="146"/>
      <c r="J524" s="147">
        <f t="shared" si="60"/>
        <v>0</v>
      </c>
      <c r="K524" s="143" t="s">
        <v>132</v>
      </c>
      <c r="L524" s="30"/>
      <c r="M524" s="148" t="s">
        <v>1</v>
      </c>
      <c r="N524" s="149" t="s">
        <v>42</v>
      </c>
      <c r="O524" s="55"/>
      <c r="P524" s="150">
        <f t="shared" si="61"/>
        <v>0</v>
      </c>
      <c r="Q524" s="150">
        <v>0</v>
      </c>
      <c r="R524" s="150">
        <f t="shared" si="62"/>
        <v>0</v>
      </c>
      <c r="S524" s="150">
        <v>0</v>
      </c>
      <c r="T524" s="151">
        <f t="shared" si="63"/>
        <v>0</v>
      </c>
      <c r="U524" s="29"/>
      <c r="V524" s="29"/>
      <c r="W524" s="29"/>
      <c r="X524" s="29"/>
      <c r="Y524" s="29"/>
      <c r="Z524" s="29"/>
      <c r="AA524" s="29"/>
      <c r="AB524" s="29"/>
      <c r="AC524" s="29"/>
      <c r="AD524" s="29"/>
      <c r="AE524" s="29"/>
      <c r="AR524" s="152" t="s">
        <v>133</v>
      </c>
      <c r="AT524" s="152" t="s">
        <v>128</v>
      </c>
      <c r="AU524" s="152" t="s">
        <v>87</v>
      </c>
      <c r="AY524" s="14" t="s">
        <v>125</v>
      </c>
      <c r="BE524" s="153">
        <f t="shared" si="64"/>
        <v>0</v>
      </c>
      <c r="BF524" s="153">
        <f t="shared" si="65"/>
        <v>0</v>
      </c>
      <c r="BG524" s="153">
        <f t="shared" si="66"/>
        <v>0</v>
      </c>
      <c r="BH524" s="153">
        <f t="shared" si="67"/>
        <v>0</v>
      </c>
      <c r="BI524" s="153">
        <f t="shared" si="68"/>
        <v>0</v>
      </c>
      <c r="BJ524" s="14" t="s">
        <v>85</v>
      </c>
      <c r="BK524" s="153">
        <f t="shared" si="69"/>
        <v>0</v>
      </c>
      <c r="BL524" s="14" t="s">
        <v>133</v>
      </c>
      <c r="BM524" s="152" t="s">
        <v>1750</v>
      </c>
    </row>
    <row r="525" spans="1:65" s="2" customFormat="1" ht="134.25" customHeight="1">
      <c r="A525" s="29"/>
      <c r="B525" s="140"/>
      <c r="C525" s="141" t="s">
        <v>1751</v>
      </c>
      <c r="D525" s="141" t="s">
        <v>128</v>
      </c>
      <c r="E525" s="142" t="s">
        <v>1752</v>
      </c>
      <c r="F525" s="143" t="s">
        <v>1753</v>
      </c>
      <c r="G525" s="144" t="s">
        <v>137</v>
      </c>
      <c r="H525" s="145">
        <v>1</v>
      </c>
      <c r="I525" s="146"/>
      <c r="J525" s="147">
        <f t="shared" si="60"/>
        <v>0</v>
      </c>
      <c r="K525" s="143" t="s">
        <v>132</v>
      </c>
      <c r="L525" s="30"/>
      <c r="M525" s="148" t="s">
        <v>1</v>
      </c>
      <c r="N525" s="149" t="s">
        <v>42</v>
      </c>
      <c r="O525" s="55"/>
      <c r="P525" s="150">
        <f t="shared" si="61"/>
        <v>0</v>
      </c>
      <c r="Q525" s="150">
        <v>0</v>
      </c>
      <c r="R525" s="150">
        <f t="shared" si="62"/>
        <v>0</v>
      </c>
      <c r="S525" s="150">
        <v>0</v>
      </c>
      <c r="T525" s="151">
        <f t="shared" si="63"/>
        <v>0</v>
      </c>
      <c r="U525" s="29"/>
      <c r="V525" s="29"/>
      <c r="W525" s="29"/>
      <c r="X525" s="29"/>
      <c r="Y525" s="29"/>
      <c r="Z525" s="29"/>
      <c r="AA525" s="29"/>
      <c r="AB525" s="29"/>
      <c r="AC525" s="29"/>
      <c r="AD525" s="29"/>
      <c r="AE525" s="29"/>
      <c r="AR525" s="152" t="s">
        <v>133</v>
      </c>
      <c r="AT525" s="152" t="s">
        <v>128</v>
      </c>
      <c r="AU525" s="152" t="s">
        <v>87</v>
      </c>
      <c r="AY525" s="14" t="s">
        <v>125</v>
      </c>
      <c r="BE525" s="153">
        <f t="shared" si="64"/>
        <v>0</v>
      </c>
      <c r="BF525" s="153">
        <f t="shared" si="65"/>
        <v>0</v>
      </c>
      <c r="BG525" s="153">
        <f t="shared" si="66"/>
        <v>0</v>
      </c>
      <c r="BH525" s="153">
        <f t="shared" si="67"/>
        <v>0</v>
      </c>
      <c r="BI525" s="153">
        <f t="shared" si="68"/>
        <v>0</v>
      </c>
      <c r="BJ525" s="14" t="s">
        <v>85</v>
      </c>
      <c r="BK525" s="153">
        <f t="shared" si="69"/>
        <v>0</v>
      </c>
      <c r="BL525" s="14" t="s">
        <v>133</v>
      </c>
      <c r="BM525" s="152" t="s">
        <v>1754</v>
      </c>
    </row>
    <row r="526" spans="1:65" s="2" customFormat="1" ht="134.25" customHeight="1">
      <c r="A526" s="29"/>
      <c r="B526" s="140"/>
      <c r="C526" s="141" t="s">
        <v>1755</v>
      </c>
      <c r="D526" s="141" t="s">
        <v>128</v>
      </c>
      <c r="E526" s="142" t="s">
        <v>1756</v>
      </c>
      <c r="F526" s="143" t="s">
        <v>1757</v>
      </c>
      <c r="G526" s="144" t="s">
        <v>137</v>
      </c>
      <c r="H526" s="145">
        <v>1</v>
      </c>
      <c r="I526" s="146"/>
      <c r="J526" s="147">
        <f t="shared" si="60"/>
        <v>0</v>
      </c>
      <c r="K526" s="143" t="s">
        <v>132</v>
      </c>
      <c r="L526" s="30"/>
      <c r="M526" s="148" t="s">
        <v>1</v>
      </c>
      <c r="N526" s="149" t="s">
        <v>42</v>
      </c>
      <c r="O526" s="55"/>
      <c r="P526" s="150">
        <f t="shared" si="61"/>
        <v>0</v>
      </c>
      <c r="Q526" s="150">
        <v>0</v>
      </c>
      <c r="R526" s="150">
        <f t="shared" si="62"/>
        <v>0</v>
      </c>
      <c r="S526" s="150">
        <v>0</v>
      </c>
      <c r="T526" s="151">
        <f t="shared" si="63"/>
        <v>0</v>
      </c>
      <c r="U526" s="29"/>
      <c r="V526" s="29"/>
      <c r="W526" s="29"/>
      <c r="X526" s="29"/>
      <c r="Y526" s="29"/>
      <c r="Z526" s="29"/>
      <c r="AA526" s="29"/>
      <c r="AB526" s="29"/>
      <c r="AC526" s="29"/>
      <c r="AD526" s="29"/>
      <c r="AE526" s="29"/>
      <c r="AR526" s="152" t="s">
        <v>133</v>
      </c>
      <c r="AT526" s="152" t="s">
        <v>128</v>
      </c>
      <c r="AU526" s="152" t="s">
        <v>87</v>
      </c>
      <c r="AY526" s="14" t="s">
        <v>125</v>
      </c>
      <c r="BE526" s="153">
        <f t="shared" si="64"/>
        <v>0</v>
      </c>
      <c r="BF526" s="153">
        <f t="shared" si="65"/>
        <v>0</v>
      </c>
      <c r="BG526" s="153">
        <f t="shared" si="66"/>
        <v>0</v>
      </c>
      <c r="BH526" s="153">
        <f t="shared" si="67"/>
        <v>0</v>
      </c>
      <c r="BI526" s="153">
        <f t="shared" si="68"/>
        <v>0</v>
      </c>
      <c r="BJ526" s="14" t="s">
        <v>85</v>
      </c>
      <c r="BK526" s="153">
        <f t="shared" si="69"/>
        <v>0</v>
      </c>
      <c r="BL526" s="14" t="s">
        <v>133</v>
      </c>
      <c r="BM526" s="152" t="s">
        <v>1758</v>
      </c>
    </row>
    <row r="527" spans="1:65" s="2" customFormat="1" ht="49.15" customHeight="1">
      <c r="A527" s="29"/>
      <c r="B527" s="140"/>
      <c r="C527" s="141" t="s">
        <v>1759</v>
      </c>
      <c r="D527" s="141" t="s">
        <v>128</v>
      </c>
      <c r="E527" s="142" t="s">
        <v>1760</v>
      </c>
      <c r="F527" s="143" t="s">
        <v>1761</v>
      </c>
      <c r="G527" s="144" t="s">
        <v>131</v>
      </c>
      <c r="H527" s="145">
        <v>1</v>
      </c>
      <c r="I527" s="146"/>
      <c r="J527" s="147">
        <f t="shared" si="60"/>
        <v>0</v>
      </c>
      <c r="K527" s="143" t="s">
        <v>132</v>
      </c>
      <c r="L527" s="30"/>
      <c r="M527" s="148" t="s">
        <v>1</v>
      </c>
      <c r="N527" s="149" t="s">
        <v>42</v>
      </c>
      <c r="O527" s="55"/>
      <c r="P527" s="150">
        <f t="shared" si="61"/>
        <v>0</v>
      </c>
      <c r="Q527" s="150">
        <v>0</v>
      </c>
      <c r="R527" s="150">
        <f t="shared" si="62"/>
        <v>0</v>
      </c>
      <c r="S527" s="150">
        <v>0</v>
      </c>
      <c r="T527" s="151">
        <f t="shared" si="63"/>
        <v>0</v>
      </c>
      <c r="U527" s="29"/>
      <c r="V527" s="29"/>
      <c r="W527" s="29"/>
      <c r="X527" s="29"/>
      <c r="Y527" s="29"/>
      <c r="Z527" s="29"/>
      <c r="AA527" s="29"/>
      <c r="AB527" s="29"/>
      <c r="AC527" s="29"/>
      <c r="AD527" s="29"/>
      <c r="AE527" s="29"/>
      <c r="AR527" s="152" t="s">
        <v>133</v>
      </c>
      <c r="AT527" s="152" t="s">
        <v>128</v>
      </c>
      <c r="AU527" s="152" t="s">
        <v>87</v>
      </c>
      <c r="AY527" s="14" t="s">
        <v>125</v>
      </c>
      <c r="BE527" s="153">
        <f t="shared" si="64"/>
        <v>0</v>
      </c>
      <c r="BF527" s="153">
        <f t="shared" si="65"/>
        <v>0</v>
      </c>
      <c r="BG527" s="153">
        <f t="shared" si="66"/>
        <v>0</v>
      </c>
      <c r="BH527" s="153">
        <f t="shared" si="67"/>
        <v>0</v>
      </c>
      <c r="BI527" s="153">
        <f t="shared" si="68"/>
        <v>0</v>
      </c>
      <c r="BJ527" s="14" t="s">
        <v>85</v>
      </c>
      <c r="BK527" s="153">
        <f t="shared" si="69"/>
        <v>0</v>
      </c>
      <c r="BL527" s="14" t="s">
        <v>133</v>
      </c>
      <c r="BM527" s="152" t="s">
        <v>1762</v>
      </c>
    </row>
    <row r="528" spans="1:65" s="2" customFormat="1" ht="55.5" customHeight="1">
      <c r="A528" s="29"/>
      <c r="B528" s="140"/>
      <c r="C528" s="141" t="s">
        <v>1763</v>
      </c>
      <c r="D528" s="141" t="s">
        <v>128</v>
      </c>
      <c r="E528" s="142" t="s">
        <v>1764</v>
      </c>
      <c r="F528" s="143" t="s">
        <v>1765</v>
      </c>
      <c r="G528" s="144" t="s">
        <v>131</v>
      </c>
      <c r="H528" s="145">
        <v>1</v>
      </c>
      <c r="I528" s="146"/>
      <c r="J528" s="147">
        <f t="shared" si="60"/>
        <v>0</v>
      </c>
      <c r="K528" s="143" t="s">
        <v>132</v>
      </c>
      <c r="L528" s="30"/>
      <c r="M528" s="148" t="s">
        <v>1</v>
      </c>
      <c r="N528" s="149" t="s">
        <v>42</v>
      </c>
      <c r="O528" s="55"/>
      <c r="P528" s="150">
        <f t="shared" si="61"/>
        <v>0</v>
      </c>
      <c r="Q528" s="150">
        <v>0</v>
      </c>
      <c r="R528" s="150">
        <f t="shared" si="62"/>
        <v>0</v>
      </c>
      <c r="S528" s="150">
        <v>0</v>
      </c>
      <c r="T528" s="151">
        <f t="shared" si="63"/>
        <v>0</v>
      </c>
      <c r="U528" s="29"/>
      <c r="V528" s="29"/>
      <c r="W528" s="29"/>
      <c r="X528" s="29"/>
      <c r="Y528" s="29"/>
      <c r="Z528" s="29"/>
      <c r="AA528" s="29"/>
      <c r="AB528" s="29"/>
      <c r="AC528" s="29"/>
      <c r="AD528" s="29"/>
      <c r="AE528" s="29"/>
      <c r="AR528" s="152" t="s">
        <v>133</v>
      </c>
      <c r="AT528" s="152" t="s">
        <v>128</v>
      </c>
      <c r="AU528" s="152" t="s">
        <v>87</v>
      </c>
      <c r="AY528" s="14" t="s">
        <v>125</v>
      </c>
      <c r="BE528" s="153">
        <f t="shared" si="64"/>
        <v>0</v>
      </c>
      <c r="BF528" s="153">
        <f t="shared" si="65"/>
        <v>0</v>
      </c>
      <c r="BG528" s="153">
        <f t="shared" si="66"/>
        <v>0</v>
      </c>
      <c r="BH528" s="153">
        <f t="shared" si="67"/>
        <v>0</v>
      </c>
      <c r="BI528" s="153">
        <f t="shared" si="68"/>
        <v>0</v>
      </c>
      <c r="BJ528" s="14" t="s">
        <v>85</v>
      </c>
      <c r="BK528" s="153">
        <f t="shared" si="69"/>
        <v>0</v>
      </c>
      <c r="BL528" s="14" t="s">
        <v>133</v>
      </c>
      <c r="BM528" s="152" t="s">
        <v>1766</v>
      </c>
    </row>
    <row r="529" spans="1:65" s="2" customFormat="1" ht="55.5" customHeight="1">
      <c r="A529" s="29"/>
      <c r="B529" s="140"/>
      <c r="C529" s="141" t="s">
        <v>1767</v>
      </c>
      <c r="D529" s="141" t="s">
        <v>128</v>
      </c>
      <c r="E529" s="142" t="s">
        <v>1768</v>
      </c>
      <c r="F529" s="143" t="s">
        <v>1769</v>
      </c>
      <c r="G529" s="144" t="s">
        <v>137</v>
      </c>
      <c r="H529" s="145">
        <v>1</v>
      </c>
      <c r="I529" s="146"/>
      <c r="J529" s="147">
        <f t="shared" si="60"/>
        <v>0</v>
      </c>
      <c r="K529" s="143" t="s">
        <v>132</v>
      </c>
      <c r="L529" s="30"/>
      <c r="M529" s="148" t="s">
        <v>1</v>
      </c>
      <c r="N529" s="149" t="s">
        <v>42</v>
      </c>
      <c r="O529" s="55"/>
      <c r="P529" s="150">
        <f t="shared" si="61"/>
        <v>0</v>
      </c>
      <c r="Q529" s="150">
        <v>0</v>
      </c>
      <c r="R529" s="150">
        <f t="shared" si="62"/>
        <v>0</v>
      </c>
      <c r="S529" s="150">
        <v>0</v>
      </c>
      <c r="T529" s="151">
        <f t="shared" si="63"/>
        <v>0</v>
      </c>
      <c r="U529" s="29"/>
      <c r="V529" s="29"/>
      <c r="W529" s="29"/>
      <c r="X529" s="29"/>
      <c r="Y529" s="29"/>
      <c r="Z529" s="29"/>
      <c r="AA529" s="29"/>
      <c r="AB529" s="29"/>
      <c r="AC529" s="29"/>
      <c r="AD529" s="29"/>
      <c r="AE529" s="29"/>
      <c r="AR529" s="152" t="s">
        <v>133</v>
      </c>
      <c r="AT529" s="152" t="s">
        <v>128</v>
      </c>
      <c r="AU529" s="152" t="s">
        <v>87</v>
      </c>
      <c r="AY529" s="14" t="s">
        <v>125</v>
      </c>
      <c r="BE529" s="153">
        <f t="shared" si="64"/>
        <v>0</v>
      </c>
      <c r="BF529" s="153">
        <f t="shared" si="65"/>
        <v>0</v>
      </c>
      <c r="BG529" s="153">
        <f t="shared" si="66"/>
        <v>0</v>
      </c>
      <c r="BH529" s="153">
        <f t="shared" si="67"/>
        <v>0</v>
      </c>
      <c r="BI529" s="153">
        <f t="shared" si="68"/>
        <v>0</v>
      </c>
      <c r="BJ529" s="14" t="s">
        <v>85</v>
      </c>
      <c r="BK529" s="153">
        <f t="shared" si="69"/>
        <v>0</v>
      </c>
      <c r="BL529" s="14" t="s">
        <v>133</v>
      </c>
      <c r="BM529" s="152" t="s">
        <v>1770</v>
      </c>
    </row>
    <row r="530" spans="1:65" s="2" customFormat="1" ht="142.15" customHeight="1">
      <c r="A530" s="29"/>
      <c r="B530" s="140"/>
      <c r="C530" s="141" t="s">
        <v>1771</v>
      </c>
      <c r="D530" s="141" t="s">
        <v>128</v>
      </c>
      <c r="E530" s="142" t="s">
        <v>1772</v>
      </c>
      <c r="F530" s="143" t="s">
        <v>1773</v>
      </c>
      <c r="G530" s="144" t="s">
        <v>1774</v>
      </c>
      <c r="H530" s="145">
        <v>1</v>
      </c>
      <c r="I530" s="146"/>
      <c r="J530" s="147">
        <f t="shared" si="60"/>
        <v>0</v>
      </c>
      <c r="K530" s="143" t="s">
        <v>132</v>
      </c>
      <c r="L530" s="30"/>
      <c r="M530" s="148" t="s">
        <v>1</v>
      </c>
      <c r="N530" s="149" t="s">
        <v>42</v>
      </c>
      <c r="O530" s="55"/>
      <c r="P530" s="150">
        <f t="shared" si="61"/>
        <v>0</v>
      </c>
      <c r="Q530" s="150">
        <v>0</v>
      </c>
      <c r="R530" s="150">
        <f t="shared" si="62"/>
        <v>0</v>
      </c>
      <c r="S530" s="150">
        <v>0</v>
      </c>
      <c r="T530" s="151">
        <f t="shared" si="63"/>
        <v>0</v>
      </c>
      <c r="U530" s="29"/>
      <c r="V530" s="29"/>
      <c r="W530" s="29"/>
      <c r="X530" s="29"/>
      <c r="Y530" s="29"/>
      <c r="Z530" s="29"/>
      <c r="AA530" s="29"/>
      <c r="AB530" s="29"/>
      <c r="AC530" s="29"/>
      <c r="AD530" s="29"/>
      <c r="AE530" s="29"/>
      <c r="AR530" s="152" t="s">
        <v>133</v>
      </c>
      <c r="AT530" s="152" t="s">
        <v>128</v>
      </c>
      <c r="AU530" s="152" t="s">
        <v>87</v>
      </c>
      <c r="AY530" s="14" t="s">
        <v>125</v>
      </c>
      <c r="BE530" s="153">
        <f t="shared" si="64"/>
        <v>0</v>
      </c>
      <c r="BF530" s="153">
        <f t="shared" si="65"/>
        <v>0</v>
      </c>
      <c r="BG530" s="153">
        <f t="shared" si="66"/>
        <v>0</v>
      </c>
      <c r="BH530" s="153">
        <f t="shared" si="67"/>
        <v>0</v>
      </c>
      <c r="BI530" s="153">
        <f t="shared" si="68"/>
        <v>0</v>
      </c>
      <c r="BJ530" s="14" t="s">
        <v>85</v>
      </c>
      <c r="BK530" s="153">
        <f t="shared" si="69"/>
        <v>0</v>
      </c>
      <c r="BL530" s="14" t="s">
        <v>133</v>
      </c>
      <c r="BM530" s="152" t="s">
        <v>1775</v>
      </c>
    </row>
    <row r="531" spans="1:65" s="2" customFormat="1" ht="142.15" customHeight="1">
      <c r="A531" s="29"/>
      <c r="B531" s="140"/>
      <c r="C531" s="141" t="s">
        <v>1776</v>
      </c>
      <c r="D531" s="141" t="s">
        <v>128</v>
      </c>
      <c r="E531" s="142" t="s">
        <v>1777</v>
      </c>
      <c r="F531" s="143" t="s">
        <v>1778</v>
      </c>
      <c r="G531" s="144" t="s">
        <v>1774</v>
      </c>
      <c r="H531" s="145">
        <v>1</v>
      </c>
      <c r="I531" s="146"/>
      <c r="J531" s="147">
        <f t="shared" si="60"/>
        <v>0</v>
      </c>
      <c r="K531" s="143" t="s">
        <v>132</v>
      </c>
      <c r="L531" s="30"/>
      <c r="M531" s="148" t="s">
        <v>1</v>
      </c>
      <c r="N531" s="149" t="s">
        <v>42</v>
      </c>
      <c r="O531" s="55"/>
      <c r="P531" s="150">
        <f t="shared" si="61"/>
        <v>0</v>
      </c>
      <c r="Q531" s="150">
        <v>0</v>
      </c>
      <c r="R531" s="150">
        <f t="shared" si="62"/>
        <v>0</v>
      </c>
      <c r="S531" s="150">
        <v>0</v>
      </c>
      <c r="T531" s="151">
        <f t="shared" si="63"/>
        <v>0</v>
      </c>
      <c r="U531" s="29"/>
      <c r="V531" s="29"/>
      <c r="W531" s="29"/>
      <c r="X531" s="29"/>
      <c r="Y531" s="29"/>
      <c r="Z531" s="29"/>
      <c r="AA531" s="29"/>
      <c r="AB531" s="29"/>
      <c r="AC531" s="29"/>
      <c r="AD531" s="29"/>
      <c r="AE531" s="29"/>
      <c r="AR531" s="152" t="s">
        <v>133</v>
      </c>
      <c r="AT531" s="152" t="s">
        <v>128</v>
      </c>
      <c r="AU531" s="152" t="s">
        <v>87</v>
      </c>
      <c r="AY531" s="14" t="s">
        <v>125</v>
      </c>
      <c r="BE531" s="153">
        <f t="shared" si="64"/>
        <v>0</v>
      </c>
      <c r="BF531" s="153">
        <f t="shared" si="65"/>
        <v>0</v>
      </c>
      <c r="BG531" s="153">
        <f t="shared" si="66"/>
        <v>0</v>
      </c>
      <c r="BH531" s="153">
        <f t="shared" si="67"/>
        <v>0</v>
      </c>
      <c r="BI531" s="153">
        <f t="shared" si="68"/>
        <v>0</v>
      </c>
      <c r="BJ531" s="14" t="s">
        <v>85</v>
      </c>
      <c r="BK531" s="153">
        <f t="shared" si="69"/>
        <v>0</v>
      </c>
      <c r="BL531" s="14" t="s">
        <v>133</v>
      </c>
      <c r="BM531" s="152" t="s">
        <v>1779</v>
      </c>
    </row>
    <row r="532" spans="1:65" s="2" customFormat="1" ht="142.15" customHeight="1">
      <c r="A532" s="29"/>
      <c r="B532" s="140"/>
      <c r="C532" s="141" t="s">
        <v>1780</v>
      </c>
      <c r="D532" s="141" t="s">
        <v>128</v>
      </c>
      <c r="E532" s="142" t="s">
        <v>1781</v>
      </c>
      <c r="F532" s="143" t="s">
        <v>1782</v>
      </c>
      <c r="G532" s="144" t="s">
        <v>1774</v>
      </c>
      <c r="H532" s="145">
        <v>1</v>
      </c>
      <c r="I532" s="146"/>
      <c r="J532" s="147">
        <f t="shared" si="60"/>
        <v>0</v>
      </c>
      <c r="K532" s="143" t="s">
        <v>132</v>
      </c>
      <c r="L532" s="30"/>
      <c r="M532" s="148" t="s">
        <v>1</v>
      </c>
      <c r="N532" s="149" t="s">
        <v>42</v>
      </c>
      <c r="O532" s="55"/>
      <c r="P532" s="150">
        <f t="shared" si="61"/>
        <v>0</v>
      </c>
      <c r="Q532" s="150">
        <v>0</v>
      </c>
      <c r="R532" s="150">
        <f t="shared" si="62"/>
        <v>0</v>
      </c>
      <c r="S532" s="150">
        <v>0</v>
      </c>
      <c r="T532" s="151">
        <f t="shared" si="63"/>
        <v>0</v>
      </c>
      <c r="U532" s="29"/>
      <c r="V532" s="29"/>
      <c r="W532" s="29"/>
      <c r="X532" s="29"/>
      <c r="Y532" s="29"/>
      <c r="Z532" s="29"/>
      <c r="AA532" s="29"/>
      <c r="AB532" s="29"/>
      <c r="AC532" s="29"/>
      <c r="AD532" s="29"/>
      <c r="AE532" s="29"/>
      <c r="AR532" s="152" t="s">
        <v>133</v>
      </c>
      <c r="AT532" s="152" t="s">
        <v>128</v>
      </c>
      <c r="AU532" s="152" t="s">
        <v>87</v>
      </c>
      <c r="AY532" s="14" t="s">
        <v>125</v>
      </c>
      <c r="BE532" s="153">
        <f t="shared" si="64"/>
        <v>0</v>
      </c>
      <c r="BF532" s="153">
        <f t="shared" si="65"/>
        <v>0</v>
      </c>
      <c r="BG532" s="153">
        <f t="shared" si="66"/>
        <v>0</v>
      </c>
      <c r="BH532" s="153">
        <f t="shared" si="67"/>
        <v>0</v>
      </c>
      <c r="BI532" s="153">
        <f t="shared" si="68"/>
        <v>0</v>
      </c>
      <c r="BJ532" s="14" t="s">
        <v>85</v>
      </c>
      <c r="BK532" s="153">
        <f t="shared" si="69"/>
        <v>0</v>
      </c>
      <c r="BL532" s="14" t="s">
        <v>133</v>
      </c>
      <c r="BM532" s="152" t="s">
        <v>1783</v>
      </c>
    </row>
    <row r="533" spans="1:65" s="2" customFormat="1" ht="142.15" customHeight="1">
      <c r="A533" s="29"/>
      <c r="B533" s="140"/>
      <c r="C533" s="141" t="s">
        <v>1784</v>
      </c>
      <c r="D533" s="141" t="s">
        <v>128</v>
      </c>
      <c r="E533" s="142" t="s">
        <v>1785</v>
      </c>
      <c r="F533" s="143" t="s">
        <v>1786</v>
      </c>
      <c r="G533" s="144" t="s">
        <v>1774</v>
      </c>
      <c r="H533" s="145">
        <v>1</v>
      </c>
      <c r="I533" s="146"/>
      <c r="J533" s="147">
        <f t="shared" si="60"/>
        <v>0</v>
      </c>
      <c r="K533" s="143" t="s">
        <v>132</v>
      </c>
      <c r="L533" s="30"/>
      <c r="M533" s="148" t="s">
        <v>1</v>
      </c>
      <c r="N533" s="149" t="s">
        <v>42</v>
      </c>
      <c r="O533" s="55"/>
      <c r="P533" s="150">
        <f t="shared" si="61"/>
        <v>0</v>
      </c>
      <c r="Q533" s="150">
        <v>0</v>
      </c>
      <c r="R533" s="150">
        <f t="shared" si="62"/>
        <v>0</v>
      </c>
      <c r="S533" s="150">
        <v>0</v>
      </c>
      <c r="T533" s="151">
        <f t="shared" si="63"/>
        <v>0</v>
      </c>
      <c r="U533" s="29"/>
      <c r="V533" s="29"/>
      <c r="W533" s="29"/>
      <c r="X533" s="29"/>
      <c r="Y533" s="29"/>
      <c r="Z533" s="29"/>
      <c r="AA533" s="29"/>
      <c r="AB533" s="29"/>
      <c r="AC533" s="29"/>
      <c r="AD533" s="29"/>
      <c r="AE533" s="29"/>
      <c r="AR533" s="152" t="s">
        <v>133</v>
      </c>
      <c r="AT533" s="152" t="s">
        <v>128</v>
      </c>
      <c r="AU533" s="152" t="s">
        <v>87</v>
      </c>
      <c r="AY533" s="14" t="s">
        <v>125</v>
      </c>
      <c r="BE533" s="153">
        <f t="shared" si="64"/>
        <v>0</v>
      </c>
      <c r="BF533" s="153">
        <f t="shared" si="65"/>
        <v>0</v>
      </c>
      <c r="BG533" s="153">
        <f t="shared" si="66"/>
        <v>0</v>
      </c>
      <c r="BH533" s="153">
        <f t="shared" si="67"/>
        <v>0</v>
      </c>
      <c r="BI533" s="153">
        <f t="shared" si="68"/>
        <v>0</v>
      </c>
      <c r="BJ533" s="14" t="s">
        <v>85</v>
      </c>
      <c r="BK533" s="153">
        <f t="shared" si="69"/>
        <v>0</v>
      </c>
      <c r="BL533" s="14" t="s">
        <v>133</v>
      </c>
      <c r="BM533" s="152" t="s">
        <v>1787</v>
      </c>
    </row>
    <row r="534" spans="1:65" s="2" customFormat="1" ht="114.95" customHeight="1">
      <c r="A534" s="29"/>
      <c r="B534" s="140"/>
      <c r="C534" s="141" t="s">
        <v>1788</v>
      </c>
      <c r="D534" s="141" t="s">
        <v>128</v>
      </c>
      <c r="E534" s="142" t="s">
        <v>1789</v>
      </c>
      <c r="F534" s="143" t="s">
        <v>1790</v>
      </c>
      <c r="G534" s="144" t="s">
        <v>1774</v>
      </c>
      <c r="H534" s="145">
        <v>1</v>
      </c>
      <c r="I534" s="146"/>
      <c r="J534" s="147">
        <f t="shared" si="60"/>
        <v>0</v>
      </c>
      <c r="K534" s="143" t="s">
        <v>132</v>
      </c>
      <c r="L534" s="30"/>
      <c r="M534" s="148" t="s">
        <v>1</v>
      </c>
      <c r="N534" s="149" t="s">
        <v>42</v>
      </c>
      <c r="O534" s="55"/>
      <c r="P534" s="150">
        <f t="shared" si="61"/>
        <v>0</v>
      </c>
      <c r="Q534" s="150">
        <v>0</v>
      </c>
      <c r="R534" s="150">
        <f t="shared" si="62"/>
        <v>0</v>
      </c>
      <c r="S534" s="150">
        <v>0</v>
      </c>
      <c r="T534" s="151">
        <f t="shared" si="63"/>
        <v>0</v>
      </c>
      <c r="U534" s="29"/>
      <c r="V534" s="29"/>
      <c r="W534" s="29"/>
      <c r="X534" s="29"/>
      <c r="Y534" s="29"/>
      <c r="Z534" s="29"/>
      <c r="AA534" s="29"/>
      <c r="AB534" s="29"/>
      <c r="AC534" s="29"/>
      <c r="AD534" s="29"/>
      <c r="AE534" s="29"/>
      <c r="AR534" s="152" t="s">
        <v>133</v>
      </c>
      <c r="AT534" s="152" t="s">
        <v>128</v>
      </c>
      <c r="AU534" s="152" t="s">
        <v>87</v>
      </c>
      <c r="AY534" s="14" t="s">
        <v>125</v>
      </c>
      <c r="BE534" s="153">
        <f t="shared" si="64"/>
        <v>0</v>
      </c>
      <c r="BF534" s="153">
        <f t="shared" si="65"/>
        <v>0</v>
      </c>
      <c r="BG534" s="153">
        <f t="shared" si="66"/>
        <v>0</v>
      </c>
      <c r="BH534" s="153">
        <f t="shared" si="67"/>
        <v>0</v>
      </c>
      <c r="BI534" s="153">
        <f t="shared" si="68"/>
        <v>0</v>
      </c>
      <c r="BJ534" s="14" t="s">
        <v>85</v>
      </c>
      <c r="BK534" s="153">
        <f t="shared" si="69"/>
        <v>0</v>
      </c>
      <c r="BL534" s="14" t="s">
        <v>133</v>
      </c>
      <c r="BM534" s="152" t="s">
        <v>1791</v>
      </c>
    </row>
    <row r="535" spans="1:65" s="2" customFormat="1" ht="114.95" customHeight="1">
      <c r="A535" s="29"/>
      <c r="B535" s="140"/>
      <c r="C535" s="141" t="s">
        <v>1792</v>
      </c>
      <c r="D535" s="141" t="s">
        <v>128</v>
      </c>
      <c r="E535" s="142" t="s">
        <v>1793</v>
      </c>
      <c r="F535" s="143" t="s">
        <v>1794</v>
      </c>
      <c r="G535" s="144" t="s">
        <v>1774</v>
      </c>
      <c r="H535" s="145">
        <v>1</v>
      </c>
      <c r="I535" s="146"/>
      <c r="J535" s="147">
        <f t="shared" si="60"/>
        <v>0</v>
      </c>
      <c r="K535" s="143" t="s">
        <v>132</v>
      </c>
      <c r="L535" s="30"/>
      <c r="M535" s="148" t="s">
        <v>1</v>
      </c>
      <c r="N535" s="149" t="s">
        <v>42</v>
      </c>
      <c r="O535" s="55"/>
      <c r="P535" s="150">
        <f t="shared" si="61"/>
        <v>0</v>
      </c>
      <c r="Q535" s="150">
        <v>0</v>
      </c>
      <c r="R535" s="150">
        <f t="shared" si="62"/>
        <v>0</v>
      </c>
      <c r="S535" s="150">
        <v>0</v>
      </c>
      <c r="T535" s="151">
        <f t="shared" si="63"/>
        <v>0</v>
      </c>
      <c r="U535" s="29"/>
      <c r="V535" s="29"/>
      <c r="W535" s="29"/>
      <c r="X535" s="29"/>
      <c r="Y535" s="29"/>
      <c r="Z535" s="29"/>
      <c r="AA535" s="29"/>
      <c r="AB535" s="29"/>
      <c r="AC535" s="29"/>
      <c r="AD535" s="29"/>
      <c r="AE535" s="29"/>
      <c r="AR535" s="152" t="s">
        <v>133</v>
      </c>
      <c r="AT535" s="152" t="s">
        <v>128</v>
      </c>
      <c r="AU535" s="152" t="s">
        <v>87</v>
      </c>
      <c r="AY535" s="14" t="s">
        <v>125</v>
      </c>
      <c r="BE535" s="153">
        <f t="shared" si="64"/>
        <v>0</v>
      </c>
      <c r="BF535" s="153">
        <f t="shared" si="65"/>
        <v>0</v>
      </c>
      <c r="BG535" s="153">
        <f t="shared" si="66"/>
        <v>0</v>
      </c>
      <c r="BH535" s="153">
        <f t="shared" si="67"/>
        <v>0</v>
      </c>
      <c r="BI535" s="153">
        <f t="shared" si="68"/>
        <v>0</v>
      </c>
      <c r="BJ535" s="14" t="s">
        <v>85</v>
      </c>
      <c r="BK535" s="153">
        <f t="shared" si="69"/>
        <v>0</v>
      </c>
      <c r="BL535" s="14" t="s">
        <v>133</v>
      </c>
      <c r="BM535" s="152" t="s">
        <v>1795</v>
      </c>
    </row>
    <row r="536" spans="1:65" s="2" customFormat="1" ht="114.95" customHeight="1">
      <c r="A536" s="29"/>
      <c r="B536" s="140"/>
      <c r="C536" s="141" t="s">
        <v>1796</v>
      </c>
      <c r="D536" s="141" t="s">
        <v>128</v>
      </c>
      <c r="E536" s="142" t="s">
        <v>1797</v>
      </c>
      <c r="F536" s="143" t="s">
        <v>1798</v>
      </c>
      <c r="G536" s="144" t="s">
        <v>1774</v>
      </c>
      <c r="H536" s="145">
        <v>1</v>
      </c>
      <c r="I536" s="146"/>
      <c r="J536" s="147">
        <f t="shared" si="60"/>
        <v>0</v>
      </c>
      <c r="K536" s="143" t="s">
        <v>132</v>
      </c>
      <c r="L536" s="30"/>
      <c r="M536" s="148" t="s">
        <v>1</v>
      </c>
      <c r="N536" s="149" t="s">
        <v>42</v>
      </c>
      <c r="O536" s="55"/>
      <c r="P536" s="150">
        <f t="shared" si="61"/>
        <v>0</v>
      </c>
      <c r="Q536" s="150">
        <v>0</v>
      </c>
      <c r="R536" s="150">
        <f t="shared" si="62"/>
        <v>0</v>
      </c>
      <c r="S536" s="150">
        <v>0</v>
      </c>
      <c r="T536" s="151">
        <f t="shared" si="63"/>
        <v>0</v>
      </c>
      <c r="U536" s="29"/>
      <c r="V536" s="29"/>
      <c r="W536" s="29"/>
      <c r="X536" s="29"/>
      <c r="Y536" s="29"/>
      <c r="Z536" s="29"/>
      <c r="AA536" s="29"/>
      <c r="AB536" s="29"/>
      <c r="AC536" s="29"/>
      <c r="AD536" s="29"/>
      <c r="AE536" s="29"/>
      <c r="AR536" s="152" t="s">
        <v>133</v>
      </c>
      <c r="AT536" s="152" t="s">
        <v>128</v>
      </c>
      <c r="AU536" s="152" t="s">
        <v>87</v>
      </c>
      <c r="AY536" s="14" t="s">
        <v>125</v>
      </c>
      <c r="BE536" s="153">
        <f t="shared" si="64"/>
        <v>0</v>
      </c>
      <c r="BF536" s="153">
        <f t="shared" si="65"/>
        <v>0</v>
      </c>
      <c r="BG536" s="153">
        <f t="shared" si="66"/>
        <v>0</v>
      </c>
      <c r="BH536" s="153">
        <f t="shared" si="67"/>
        <v>0</v>
      </c>
      <c r="BI536" s="153">
        <f t="shared" si="68"/>
        <v>0</v>
      </c>
      <c r="BJ536" s="14" t="s">
        <v>85</v>
      </c>
      <c r="BK536" s="153">
        <f t="shared" si="69"/>
        <v>0</v>
      </c>
      <c r="BL536" s="14" t="s">
        <v>133</v>
      </c>
      <c r="BM536" s="152" t="s">
        <v>1799</v>
      </c>
    </row>
    <row r="537" spans="1:65" s="2" customFormat="1" ht="114.95" customHeight="1">
      <c r="A537" s="29"/>
      <c r="B537" s="140"/>
      <c r="C537" s="141" t="s">
        <v>1800</v>
      </c>
      <c r="D537" s="141" t="s">
        <v>128</v>
      </c>
      <c r="E537" s="142" t="s">
        <v>1801</v>
      </c>
      <c r="F537" s="143" t="s">
        <v>1802</v>
      </c>
      <c r="G537" s="144" t="s">
        <v>1774</v>
      </c>
      <c r="H537" s="145">
        <v>1</v>
      </c>
      <c r="I537" s="146"/>
      <c r="J537" s="147">
        <f t="shared" si="60"/>
        <v>0</v>
      </c>
      <c r="K537" s="143" t="s">
        <v>132</v>
      </c>
      <c r="L537" s="30"/>
      <c r="M537" s="148" t="s">
        <v>1</v>
      </c>
      <c r="N537" s="149" t="s">
        <v>42</v>
      </c>
      <c r="O537" s="55"/>
      <c r="P537" s="150">
        <f t="shared" si="61"/>
        <v>0</v>
      </c>
      <c r="Q537" s="150">
        <v>0</v>
      </c>
      <c r="R537" s="150">
        <f t="shared" si="62"/>
        <v>0</v>
      </c>
      <c r="S537" s="150">
        <v>0</v>
      </c>
      <c r="T537" s="151">
        <f t="shared" si="63"/>
        <v>0</v>
      </c>
      <c r="U537" s="29"/>
      <c r="V537" s="29"/>
      <c r="W537" s="29"/>
      <c r="X537" s="29"/>
      <c r="Y537" s="29"/>
      <c r="Z537" s="29"/>
      <c r="AA537" s="29"/>
      <c r="AB537" s="29"/>
      <c r="AC537" s="29"/>
      <c r="AD537" s="29"/>
      <c r="AE537" s="29"/>
      <c r="AR537" s="152" t="s">
        <v>133</v>
      </c>
      <c r="AT537" s="152" t="s">
        <v>128</v>
      </c>
      <c r="AU537" s="152" t="s">
        <v>87</v>
      </c>
      <c r="AY537" s="14" t="s">
        <v>125</v>
      </c>
      <c r="BE537" s="153">
        <f t="shared" si="64"/>
        <v>0</v>
      </c>
      <c r="BF537" s="153">
        <f t="shared" si="65"/>
        <v>0</v>
      </c>
      <c r="BG537" s="153">
        <f t="shared" si="66"/>
        <v>0</v>
      </c>
      <c r="BH537" s="153">
        <f t="shared" si="67"/>
        <v>0</v>
      </c>
      <c r="BI537" s="153">
        <f t="shared" si="68"/>
        <v>0</v>
      </c>
      <c r="BJ537" s="14" t="s">
        <v>85</v>
      </c>
      <c r="BK537" s="153">
        <f t="shared" si="69"/>
        <v>0</v>
      </c>
      <c r="BL537" s="14" t="s">
        <v>133</v>
      </c>
      <c r="BM537" s="152" t="s">
        <v>1803</v>
      </c>
    </row>
    <row r="538" spans="1:65" s="2" customFormat="1" ht="114.95" customHeight="1">
      <c r="A538" s="29"/>
      <c r="B538" s="140"/>
      <c r="C538" s="141" t="s">
        <v>1804</v>
      </c>
      <c r="D538" s="141" t="s">
        <v>128</v>
      </c>
      <c r="E538" s="142" t="s">
        <v>1805</v>
      </c>
      <c r="F538" s="143" t="s">
        <v>1806</v>
      </c>
      <c r="G538" s="144" t="s">
        <v>1774</v>
      </c>
      <c r="H538" s="145">
        <v>1</v>
      </c>
      <c r="I538" s="146"/>
      <c r="J538" s="147">
        <f t="shared" si="60"/>
        <v>0</v>
      </c>
      <c r="K538" s="143" t="s">
        <v>132</v>
      </c>
      <c r="L538" s="30"/>
      <c r="M538" s="148" t="s">
        <v>1</v>
      </c>
      <c r="N538" s="149" t="s">
        <v>42</v>
      </c>
      <c r="O538" s="55"/>
      <c r="P538" s="150">
        <f t="shared" si="61"/>
        <v>0</v>
      </c>
      <c r="Q538" s="150">
        <v>0</v>
      </c>
      <c r="R538" s="150">
        <f t="shared" si="62"/>
        <v>0</v>
      </c>
      <c r="S538" s="150">
        <v>0</v>
      </c>
      <c r="T538" s="151">
        <f t="shared" si="63"/>
        <v>0</v>
      </c>
      <c r="U538" s="29"/>
      <c r="V538" s="29"/>
      <c r="W538" s="29"/>
      <c r="X538" s="29"/>
      <c r="Y538" s="29"/>
      <c r="Z538" s="29"/>
      <c r="AA538" s="29"/>
      <c r="AB538" s="29"/>
      <c r="AC538" s="29"/>
      <c r="AD538" s="29"/>
      <c r="AE538" s="29"/>
      <c r="AR538" s="152" t="s">
        <v>133</v>
      </c>
      <c r="AT538" s="152" t="s">
        <v>128</v>
      </c>
      <c r="AU538" s="152" t="s">
        <v>87</v>
      </c>
      <c r="AY538" s="14" t="s">
        <v>125</v>
      </c>
      <c r="BE538" s="153">
        <f t="shared" si="64"/>
        <v>0</v>
      </c>
      <c r="BF538" s="153">
        <f t="shared" si="65"/>
        <v>0</v>
      </c>
      <c r="BG538" s="153">
        <f t="shared" si="66"/>
        <v>0</v>
      </c>
      <c r="BH538" s="153">
        <f t="shared" si="67"/>
        <v>0</v>
      </c>
      <c r="BI538" s="153">
        <f t="shared" si="68"/>
        <v>0</v>
      </c>
      <c r="BJ538" s="14" t="s">
        <v>85</v>
      </c>
      <c r="BK538" s="153">
        <f t="shared" si="69"/>
        <v>0</v>
      </c>
      <c r="BL538" s="14" t="s">
        <v>133</v>
      </c>
      <c r="BM538" s="152" t="s">
        <v>1807</v>
      </c>
    </row>
    <row r="539" spans="1:65" s="2" customFormat="1" ht="114.95" customHeight="1">
      <c r="A539" s="29"/>
      <c r="B539" s="140"/>
      <c r="C539" s="141" t="s">
        <v>1808</v>
      </c>
      <c r="D539" s="141" t="s">
        <v>128</v>
      </c>
      <c r="E539" s="142" t="s">
        <v>1809</v>
      </c>
      <c r="F539" s="143" t="s">
        <v>1810</v>
      </c>
      <c r="G539" s="144" t="s">
        <v>1774</v>
      </c>
      <c r="H539" s="145">
        <v>1</v>
      </c>
      <c r="I539" s="146"/>
      <c r="J539" s="147">
        <f t="shared" si="60"/>
        <v>0</v>
      </c>
      <c r="K539" s="143" t="s">
        <v>132</v>
      </c>
      <c r="L539" s="30"/>
      <c r="M539" s="148" t="s">
        <v>1</v>
      </c>
      <c r="N539" s="149" t="s">
        <v>42</v>
      </c>
      <c r="O539" s="55"/>
      <c r="P539" s="150">
        <f t="shared" si="61"/>
        <v>0</v>
      </c>
      <c r="Q539" s="150">
        <v>0</v>
      </c>
      <c r="R539" s="150">
        <f t="shared" si="62"/>
        <v>0</v>
      </c>
      <c r="S539" s="150">
        <v>0</v>
      </c>
      <c r="T539" s="151">
        <f t="shared" si="63"/>
        <v>0</v>
      </c>
      <c r="U539" s="29"/>
      <c r="V539" s="29"/>
      <c r="W539" s="29"/>
      <c r="X539" s="29"/>
      <c r="Y539" s="29"/>
      <c r="Z539" s="29"/>
      <c r="AA539" s="29"/>
      <c r="AB539" s="29"/>
      <c r="AC539" s="29"/>
      <c r="AD539" s="29"/>
      <c r="AE539" s="29"/>
      <c r="AR539" s="152" t="s">
        <v>133</v>
      </c>
      <c r="AT539" s="152" t="s">
        <v>128</v>
      </c>
      <c r="AU539" s="152" t="s">
        <v>87</v>
      </c>
      <c r="AY539" s="14" t="s">
        <v>125</v>
      </c>
      <c r="BE539" s="153">
        <f t="shared" si="64"/>
        <v>0</v>
      </c>
      <c r="BF539" s="153">
        <f t="shared" si="65"/>
        <v>0</v>
      </c>
      <c r="BG539" s="153">
        <f t="shared" si="66"/>
        <v>0</v>
      </c>
      <c r="BH539" s="153">
        <f t="shared" si="67"/>
        <v>0</v>
      </c>
      <c r="BI539" s="153">
        <f t="shared" si="68"/>
        <v>0</v>
      </c>
      <c r="BJ539" s="14" t="s">
        <v>85</v>
      </c>
      <c r="BK539" s="153">
        <f t="shared" si="69"/>
        <v>0</v>
      </c>
      <c r="BL539" s="14" t="s">
        <v>133</v>
      </c>
      <c r="BM539" s="152" t="s">
        <v>1811</v>
      </c>
    </row>
    <row r="540" spans="1:65" s="2" customFormat="1" ht="114.95" customHeight="1">
      <c r="A540" s="29"/>
      <c r="B540" s="140"/>
      <c r="C540" s="141" t="s">
        <v>1812</v>
      </c>
      <c r="D540" s="141" t="s">
        <v>128</v>
      </c>
      <c r="E540" s="142" t="s">
        <v>1813</v>
      </c>
      <c r="F540" s="143" t="s">
        <v>1814</v>
      </c>
      <c r="G540" s="144" t="s">
        <v>1774</v>
      </c>
      <c r="H540" s="145">
        <v>1</v>
      </c>
      <c r="I540" s="146"/>
      <c r="J540" s="147">
        <f t="shared" si="60"/>
        <v>0</v>
      </c>
      <c r="K540" s="143" t="s">
        <v>132</v>
      </c>
      <c r="L540" s="30"/>
      <c r="M540" s="148" t="s">
        <v>1</v>
      </c>
      <c r="N540" s="149" t="s">
        <v>42</v>
      </c>
      <c r="O540" s="55"/>
      <c r="P540" s="150">
        <f t="shared" si="61"/>
        <v>0</v>
      </c>
      <c r="Q540" s="150">
        <v>0</v>
      </c>
      <c r="R540" s="150">
        <f t="shared" si="62"/>
        <v>0</v>
      </c>
      <c r="S540" s="150">
        <v>0</v>
      </c>
      <c r="T540" s="151">
        <f t="shared" si="63"/>
        <v>0</v>
      </c>
      <c r="U540" s="29"/>
      <c r="V540" s="29"/>
      <c r="W540" s="29"/>
      <c r="X540" s="29"/>
      <c r="Y540" s="29"/>
      <c r="Z540" s="29"/>
      <c r="AA540" s="29"/>
      <c r="AB540" s="29"/>
      <c r="AC540" s="29"/>
      <c r="AD540" s="29"/>
      <c r="AE540" s="29"/>
      <c r="AR540" s="152" t="s">
        <v>133</v>
      </c>
      <c r="AT540" s="152" t="s">
        <v>128</v>
      </c>
      <c r="AU540" s="152" t="s">
        <v>87</v>
      </c>
      <c r="AY540" s="14" t="s">
        <v>125</v>
      </c>
      <c r="BE540" s="153">
        <f t="shared" si="64"/>
        <v>0</v>
      </c>
      <c r="BF540" s="153">
        <f t="shared" si="65"/>
        <v>0</v>
      </c>
      <c r="BG540" s="153">
        <f t="shared" si="66"/>
        <v>0</v>
      </c>
      <c r="BH540" s="153">
        <f t="shared" si="67"/>
        <v>0</v>
      </c>
      <c r="BI540" s="153">
        <f t="shared" si="68"/>
        <v>0</v>
      </c>
      <c r="BJ540" s="14" t="s">
        <v>85</v>
      </c>
      <c r="BK540" s="153">
        <f t="shared" si="69"/>
        <v>0</v>
      </c>
      <c r="BL540" s="14" t="s">
        <v>133</v>
      </c>
      <c r="BM540" s="152" t="s">
        <v>1815</v>
      </c>
    </row>
    <row r="541" spans="1:65" s="2" customFormat="1" ht="114.95" customHeight="1">
      <c r="A541" s="29"/>
      <c r="B541" s="140"/>
      <c r="C541" s="141" t="s">
        <v>1816</v>
      </c>
      <c r="D541" s="141" t="s">
        <v>128</v>
      </c>
      <c r="E541" s="142" t="s">
        <v>1817</v>
      </c>
      <c r="F541" s="143" t="s">
        <v>1818</v>
      </c>
      <c r="G541" s="144" t="s">
        <v>1774</v>
      </c>
      <c r="H541" s="145">
        <v>1</v>
      </c>
      <c r="I541" s="146"/>
      <c r="J541" s="147">
        <f t="shared" si="60"/>
        <v>0</v>
      </c>
      <c r="K541" s="143" t="s">
        <v>132</v>
      </c>
      <c r="L541" s="30"/>
      <c r="M541" s="148" t="s">
        <v>1</v>
      </c>
      <c r="N541" s="149" t="s">
        <v>42</v>
      </c>
      <c r="O541" s="55"/>
      <c r="P541" s="150">
        <f t="shared" si="61"/>
        <v>0</v>
      </c>
      <c r="Q541" s="150">
        <v>0</v>
      </c>
      <c r="R541" s="150">
        <f t="shared" si="62"/>
        <v>0</v>
      </c>
      <c r="S541" s="150">
        <v>0</v>
      </c>
      <c r="T541" s="151">
        <f t="shared" si="63"/>
        <v>0</v>
      </c>
      <c r="U541" s="29"/>
      <c r="V541" s="29"/>
      <c r="W541" s="29"/>
      <c r="X541" s="29"/>
      <c r="Y541" s="29"/>
      <c r="Z541" s="29"/>
      <c r="AA541" s="29"/>
      <c r="AB541" s="29"/>
      <c r="AC541" s="29"/>
      <c r="AD541" s="29"/>
      <c r="AE541" s="29"/>
      <c r="AR541" s="152" t="s">
        <v>133</v>
      </c>
      <c r="AT541" s="152" t="s">
        <v>128</v>
      </c>
      <c r="AU541" s="152" t="s">
        <v>87</v>
      </c>
      <c r="AY541" s="14" t="s">
        <v>125</v>
      </c>
      <c r="BE541" s="153">
        <f t="shared" si="64"/>
        <v>0</v>
      </c>
      <c r="BF541" s="153">
        <f t="shared" si="65"/>
        <v>0</v>
      </c>
      <c r="BG541" s="153">
        <f t="shared" si="66"/>
        <v>0</v>
      </c>
      <c r="BH541" s="153">
        <f t="shared" si="67"/>
        <v>0</v>
      </c>
      <c r="BI541" s="153">
        <f t="shared" si="68"/>
        <v>0</v>
      </c>
      <c r="BJ541" s="14" t="s">
        <v>85</v>
      </c>
      <c r="BK541" s="153">
        <f t="shared" si="69"/>
        <v>0</v>
      </c>
      <c r="BL541" s="14" t="s">
        <v>133</v>
      </c>
      <c r="BM541" s="152" t="s">
        <v>1819</v>
      </c>
    </row>
    <row r="542" spans="1:65" s="2" customFormat="1" ht="114.95" customHeight="1">
      <c r="A542" s="29"/>
      <c r="B542" s="140"/>
      <c r="C542" s="141" t="s">
        <v>1820</v>
      </c>
      <c r="D542" s="141" t="s">
        <v>128</v>
      </c>
      <c r="E542" s="142" t="s">
        <v>1821</v>
      </c>
      <c r="F542" s="143" t="s">
        <v>1822</v>
      </c>
      <c r="G542" s="144" t="s">
        <v>1774</v>
      </c>
      <c r="H542" s="145">
        <v>1</v>
      </c>
      <c r="I542" s="146"/>
      <c r="J542" s="147">
        <f t="shared" si="60"/>
        <v>0</v>
      </c>
      <c r="K542" s="143" t="s">
        <v>132</v>
      </c>
      <c r="L542" s="30"/>
      <c r="M542" s="148" t="s">
        <v>1</v>
      </c>
      <c r="N542" s="149" t="s">
        <v>42</v>
      </c>
      <c r="O542" s="55"/>
      <c r="P542" s="150">
        <f t="shared" si="61"/>
        <v>0</v>
      </c>
      <c r="Q542" s="150">
        <v>0</v>
      </c>
      <c r="R542" s="150">
        <f t="shared" si="62"/>
        <v>0</v>
      </c>
      <c r="S542" s="150">
        <v>0</v>
      </c>
      <c r="T542" s="151">
        <f t="shared" si="63"/>
        <v>0</v>
      </c>
      <c r="U542" s="29"/>
      <c r="V542" s="29"/>
      <c r="W542" s="29"/>
      <c r="X542" s="29"/>
      <c r="Y542" s="29"/>
      <c r="Z542" s="29"/>
      <c r="AA542" s="29"/>
      <c r="AB542" s="29"/>
      <c r="AC542" s="29"/>
      <c r="AD542" s="29"/>
      <c r="AE542" s="29"/>
      <c r="AR542" s="152" t="s">
        <v>133</v>
      </c>
      <c r="AT542" s="152" t="s">
        <v>128</v>
      </c>
      <c r="AU542" s="152" t="s">
        <v>87</v>
      </c>
      <c r="AY542" s="14" t="s">
        <v>125</v>
      </c>
      <c r="BE542" s="153">
        <f t="shared" si="64"/>
        <v>0</v>
      </c>
      <c r="BF542" s="153">
        <f t="shared" si="65"/>
        <v>0</v>
      </c>
      <c r="BG542" s="153">
        <f t="shared" si="66"/>
        <v>0</v>
      </c>
      <c r="BH542" s="153">
        <f t="shared" si="67"/>
        <v>0</v>
      </c>
      <c r="BI542" s="153">
        <f t="shared" si="68"/>
        <v>0</v>
      </c>
      <c r="BJ542" s="14" t="s">
        <v>85</v>
      </c>
      <c r="BK542" s="153">
        <f t="shared" si="69"/>
        <v>0</v>
      </c>
      <c r="BL542" s="14" t="s">
        <v>133</v>
      </c>
      <c r="BM542" s="152" t="s">
        <v>1823</v>
      </c>
    </row>
    <row r="543" spans="1:65" s="2" customFormat="1" ht="114.95" customHeight="1">
      <c r="A543" s="29"/>
      <c r="B543" s="140"/>
      <c r="C543" s="141" t="s">
        <v>1824</v>
      </c>
      <c r="D543" s="141" t="s">
        <v>128</v>
      </c>
      <c r="E543" s="142" t="s">
        <v>1825</v>
      </c>
      <c r="F543" s="143" t="s">
        <v>1826</v>
      </c>
      <c r="G543" s="144" t="s">
        <v>1774</v>
      </c>
      <c r="H543" s="145">
        <v>1</v>
      </c>
      <c r="I543" s="146"/>
      <c r="J543" s="147">
        <f t="shared" si="60"/>
        <v>0</v>
      </c>
      <c r="K543" s="143" t="s">
        <v>132</v>
      </c>
      <c r="L543" s="30"/>
      <c r="M543" s="148" t="s">
        <v>1</v>
      </c>
      <c r="N543" s="149" t="s">
        <v>42</v>
      </c>
      <c r="O543" s="55"/>
      <c r="P543" s="150">
        <f t="shared" si="61"/>
        <v>0</v>
      </c>
      <c r="Q543" s="150">
        <v>0</v>
      </c>
      <c r="R543" s="150">
        <f t="shared" si="62"/>
        <v>0</v>
      </c>
      <c r="S543" s="150">
        <v>0</v>
      </c>
      <c r="T543" s="151">
        <f t="shared" si="63"/>
        <v>0</v>
      </c>
      <c r="U543" s="29"/>
      <c r="V543" s="29"/>
      <c r="W543" s="29"/>
      <c r="X543" s="29"/>
      <c r="Y543" s="29"/>
      <c r="Z543" s="29"/>
      <c r="AA543" s="29"/>
      <c r="AB543" s="29"/>
      <c r="AC543" s="29"/>
      <c r="AD543" s="29"/>
      <c r="AE543" s="29"/>
      <c r="AR543" s="152" t="s">
        <v>133</v>
      </c>
      <c r="AT543" s="152" t="s">
        <v>128</v>
      </c>
      <c r="AU543" s="152" t="s">
        <v>87</v>
      </c>
      <c r="AY543" s="14" t="s">
        <v>125</v>
      </c>
      <c r="BE543" s="153">
        <f t="shared" si="64"/>
        <v>0</v>
      </c>
      <c r="BF543" s="153">
        <f t="shared" si="65"/>
        <v>0</v>
      </c>
      <c r="BG543" s="153">
        <f t="shared" si="66"/>
        <v>0</v>
      </c>
      <c r="BH543" s="153">
        <f t="shared" si="67"/>
        <v>0</v>
      </c>
      <c r="BI543" s="153">
        <f t="shared" si="68"/>
        <v>0</v>
      </c>
      <c r="BJ543" s="14" t="s">
        <v>85</v>
      </c>
      <c r="BK543" s="153">
        <f t="shared" si="69"/>
        <v>0</v>
      </c>
      <c r="BL543" s="14" t="s">
        <v>133</v>
      </c>
      <c r="BM543" s="152" t="s">
        <v>1827</v>
      </c>
    </row>
    <row r="544" spans="1:65" s="2" customFormat="1" ht="114.95" customHeight="1">
      <c r="A544" s="29"/>
      <c r="B544" s="140"/>
      <c r="C544" s="141" t="s">
        <v>1828</v>
      </c>
      <c r="D544" s="141" t="s">
        <v>128</v>
      </c>
      <c r="E544" s="142" t="s">
        <v>1829</v>
      </c>
      <c r="F544" s="143" t="s">
        <v>1830</v>
      </c>
      <c r="G544" s="144" t="s">
        <v>1774</v>
      </c>
      <c r="H544" s="145">
        <v>1</v>
      </c>
      <c r="I544" s="146"/>
      <c r="J544" s="147">
        <f t="shared" si="60"/>
        <v>0</v>
      </c>
      <c r="K544" s="143" t="s">
        <v>132</v>
      </c>
      <c r="L544" s="30"/>
      <c r="M544" s="148" t="s">
        <v>1</v>
      </c>
      <c r="N544" s="149" t="s">
        <v>42</v>
      </c>
      <c r="O544" s="55"/>
      <c r="P544" s="150">
        <f t="shared" si="61"/>
        <v>0</v>
      </c>
      <c r="Q544" s="150">
        <v>0</v>
      </c>
      <c r="R544" s="150">
        <f t="shared" si="62"/>
        <v>0</v>
      </c>
      <c r="S544" s="150">
        <v>0</v>
      </c>
      <c r="T544" s="151">
        <f t="shared" si="63"/>
        <v>0</v>
      </c>
      <c r="U544" s="29"/>
      <c r="V544" s="29"/>
      <c r="W544" s="29"/>
      <c r="X544" s="29"/>
      <c r="Y544" s="29"/>
      <c r="Z544" s="29"/>
      <c r="AA544" s="29"/>
      <c r="AB544" s="29"/>
      <c r="AC544" s="29"/>
      <c r="AD544" s="29"/>
      <c r="AE544" s="29"/>
      <c r="AR544" s="152" t="s">
        <v>133</v>
      </c>
      <c r="AT544" s="152" t="s">
        <v>128</v>
      </c>
      <c r="AU544" s="152" t="s">
        <v>87</v>
      </c>
      <c r="AY544" s="14" t="s">
        <v>125</v>
      </c>
      <c r="BE544" s="153">
        <f t="shared" si="64"/>
        <v>0</v>
      </c>
      <c r="BF544" s="153">
        <f t="shared" si="65"/>
        <v>0</v>
      </c>
      <c r="BG544" s="153">
        <f t="shared" si="66"/>
        <v>0</v>
      </c>
      <c r="BH544" s="153">
        <f t="shared" si="67"/>
        <v>0</v>
      </c>
      <c r="BI544" s="153">
        <f t="shared" si="68"/>
        <v>0</v>
      </c>
      <c r="BJ544" s="14" t="s">
        <v>85</v>
      </c>
      <c r="BK544" s="153">
        <f t="shared" si="69"/>
        <v>0</v>
      </c>
      <c r="BL544" s="14" t="s">
        <v>133</v>
      </c>
      <c r="BM544" s="152" t="s">
        <v>1831</v>
      </c>
    </row>
    <row r="545" spans="1:65" s="2" customFormat="1" ht="114.95" customHeight="1">
      <c r="A545" s="29"/>
      <c r="B545" s="140"/>
      <c r="C545" s="141" t="s">
        <v>1832</v>
      </c>
      <c r="D545" s="141" t="s">
        <v>128</v>
      </c>
      <c r="E545" s="142" t="s">
        <v>1833</v>
      </c>
      <c r="F545" s="143" t="s">
        <v>1834</v>
      </c>
      <c r="G545" s="144" t="s">
        <v>1774</v>
      </c>
      <c r="H545" s="145">
        <v>1</v>
      </c>
      <c r="I545" s="146"/>
      <c r="J545" s="147">
        <f t="shared" si="60"/>
        <v>0</v>
      </c>
      <c r="K545" s="143" t="s">
        <v>132</v>
      </c>
      <c r="L545" s="30"/>
      <c r="M545" s="148" t="s">
        <v>1</v>
      </c>
      <c r="N545" s="149" t="s">
        <v>42</v>
      </c>
      <c r="O545" s="55"/>
      <c r="P545" s="150">
        <f t="shared" si="61"/>
        <v>0</v>
      </c>
      <c r="Q545" s="150">
        <v>0</v>
      </c>
      <c r="R545" s="150">
        <f t="shared" si="62"/>
        <v>0</v>
      </c>
      <c r="S545" s="150">
        <v>0</v>
      </c>
      <c r="T545" s="151">
        <f t="shared" si="63"/>
        <v>0</v>
      </c>
      <c r="U545" s="29"/>
      <c r="V545" s="29"/>
      <c r="W545" s="29"/>
      <c r="X545" s="29"/>
      <c r="Y545" s="29"/>
      <c r="Z545" s="29"/>
      <c r="AA545" s="29"/>
      <c r="AB545" s="29"/>
      <c r="AC545" s="29"/>
      <c r="AD545" s="29"/>
      <c r="AE545" s="29"/>
      <c r="AR545" s="152" t="s">
        <v>133</v>
      </c>
      <c r="AT545" s="152" t="s">
        <v>128</v>
      </c>
      <c r="AU545" s="152" t="s">
        <v>87</v>
      </c>
      <c r="AY545" s="14" t="s">
        <v>125</v>
      </c>
      <c r="BE545" s="153">
        <f t="shared" si="64"/>
        <v>0</v>
      </c>
      <c r="BF545" s="153">
        <f t="shared" si="65"/>
        <v>0</v>
      </c>
      <c r="BG545" s="153">
        <f t="shared" si="66"/>
        <v>0</v>
      </c>
      <c r="BH545" s="153">
        <f t="shared" si="67"/>
        <v>0</v>
      </c>
      <c r="BI545" s="153">
        <f t="shared" si="68"/>
        <v>0</v>
      </c>
      <c r="BJ545" s="14" t="s">
        <v>85</v>
      </c>
      <c r="BK545" s="153">
        <f t="shared" si="69"/>
        <v>0</v>
      </c>
      <c r="BL545" s="14" t="s">
        <v>133</v>
      </c>
      <c r="BM545" s="152" t="s">
        <v>1835</v>
      </c>
    </row>
    <row r="546" spans="1:65" s="2" customFormat="1" ht="114.95" customHeight="1">
      <c r="A546" s="29"/>
      <c r="B546" s="140"/>
      <c r="C546" s="141" t="s">
        <v>1836</v>
      </c>
      <c r="D546" s="141" t="s">
        <v>128</v>
      </c>
      <c r="E546" s="142" t="s">
        <v>1837</v>
      </c>
      <c r="F546" s="143" t="s">
        <v>1838</v>
      </c>
      <c r="G546" s="144" t="s">
        <v>1774</v>
      </c>
      <c r="H546" s="145">
        <v>1</v>
      </c>
      <c r="I546" s="146"/>
      <c r="J546" s="147">
        <f t="shared" si="60"/>
        <v>0</v>
      </c>
      <c r="K546" s="143" t="s">
        <v>132</v>
      </c>
      <c r="L546" s="30"/>
      <c r="M546" s="148" t="s">
        <v>1</v>
      </c>
      <c r="N546" s="149" t="s">
        <v>42</v>
      </c>
      <c r="O546" s="55"/>
      <c r="P546" s="150">
        <f t="shared" si="61"/>
        <v>0</v>
      </c>
      <c r="Q546" s="150">
        <v>0</v>
      </c>
      <c r="R546" s="150">
        <f t="shared" si="62"/>
        <v>0</v>
      </c>
      <c r="S546" s="150">
        <v>0</v>
      </c>
      <c r="T546" s="151">
        <f t="shared" si="63"/>
        <v>0</v>
      </c>
      <c r="U546" s="29"/>
      <c r="V546" s="29"/>
      <c r="W546" s="29"/>
      <c r="X546" s="29"/>
      <c r="Y546" s="29"/>
      <c r="Z546" s="29"/>
      <c r="AA546" s="29"/>
      <c r="AB546" s="29"/>
      <c r="AC546" s="29"/>
      <c r="AD546" s="29"/>
      <c r="AE546" s="29"/>
      <c r="AR546" s="152" t="s">
        <v>133</v>
      </c>
      <c r="AT546" s="152" t="s">
        <v>128</v>
      </c>
      <c r="AU546" s="152" t="s">
        <v>87</v>
      </c>
      <c r="AY546" s="14" t="s">
        <v>125</v>
      </c>
      <c r="BE546" s="153">
        <f t="shared" si="64"/>
        <v>0</v>
      </c>
      <c r="BF546" s="153">
        <f t="shared" si="65"/>
        <v>0</v>
      </c>
      <c r="BG546" s="153">
        <f t="shared" si="66"/>
        <v>0</v>
      </c>
      <c r="BH546" s="153">
        <f t="shared" si="67"/>
        <v>0</v>
      </c>
      <c r="BI546" s="153">
        <f t="shared" si="68"/>
        <v>0</v>
      </c>
      <c r="BJ546" s="14" t="s">
        <v>85</v>
      </c>
      <c r="BK546" s="153">
        <f t="shared" si="69"/>
        <v>0</v>
      </c>
      <c r="BL546" s="14" t="s">
        <v>133</v>
      </c>
      <c r="BM546" s="152" t="s">
        <v>1839</v>
      </c>
    </row>
    <row r="547" spans="1:65" s="2" customFormat="1" ht="114.95" customHeight="1">
      <c r="A547" s="29"/>
      <c r="B547" s="140"/>
      <c r="C547" s="141" t="s">
        <v>1840</v>
      </c>
      <c r="D547" s="141" t="s">
        <v>128</v>
      </c>
      <c r="E547" s="142" t="s">
        <v>1841</v>
      </c>
      <c r="F547" s="143" t="s">
        <v>1842</v>
      </c>
      <c r="G547" s="144" t="s">
        <v>1774</v>
      </c>
      <c r="H547" s="145">
        <v>1</v>
      </c>
      <c r="I547" s="146"/>
      <c r="J547" s="147">
        <f t="shared" si="60"/>
        <v>0</v>
      </c>
      <c r="K547" s="143" t="s">
        <v>132</v>
      </c>
      <c r="L547" s="30"/>
      <c r="M547" s="148" t="s">
        <v>1</v>
      </c>
      <c r="N547" s="149" t="s">
        <v>42</v>
      </c>
      <c r="O547" s="55"/>
      <c r="P547" s="150">
        <f t="shared" si="61"/>
        <v>0</v>
      </c>
      <c r="Q547" s="150">
        <v>0</v>
      </c>
      <c r="R547" s="150">
        <f t="shared" si="62"/>
        <v>0</v>
      </c>
      <c r="S547" s="150">
        <v>0</v>
      </c>
      <c r="T547" s="151">
        <f t="shared" si="63"/>
        <v>0</v>
      </c>
      <c r="U547" s="29"/>
      <c r="V547" s="29"/>
      <c r="W547" s="29"/>
      <c r="X547" s="29"/>
      <c r="Y547" s="29"/>
      <c r="Z547" s="29"/>
      <c r="AA547" s="29"/>
      <c r="AB547" s="29"/>
      <c r="AC547" s="29"/>
      <c r="AD547" s="29"/>
      <c r="AE547" s="29"/>
      <c r="AR547" s="152" t="s">
        <v>133</v>
      </c>
      <c r="AT547" s="152" t="s">
        <v>128</v>
      </c>
      <c r="AU547" s="152" t="s">
        <v>87</v>
      </c>
      <c r="AY547" s="14" t="s">
        <v>125</v>
      </c>
      <c r="BE547" s="153">
        <f t="shared" si="64"/>
        <v>0</v>
      </c>
      <c r="BF547" s="153">
        <f t="shared" si="65"/>
        <v>0</v>
      </c>
      <c r="BG547" s="153">
        <f t="shared" si="66"/>
        <v>0</v>
      </c>
      <c r="BH547" s="153">
        <f t="shared" si="67"/>
        <v>0</v>
      </c>
      <c r="BI547" s="153">
        <f t="shared" si="68"/>
        <v>0</v>
      </c>
      <c r="BJ547" s="14" t="s">
        <v>85</v>
      </c>
      <c r="BK547" s="153">
        <f t="shared" si="69"/>
        <v>0</v>
      </c>
      <c r="BL547" s="14" t="s">
        <v>133</v>
      </c>
      <c r="BM547" s="152" t="s">
        <v>1843</v>
      </c>
    </row>
    <row r="548" spans="1:65" s="2" customFormat="1" ht="114.95" customHeight="1">
      <c r="A548" s="29"/>
      <c r="B548" s="140"/>
      <c r="C548" s="141" t="s">
        <v>1844</v>
      </c>
      <c r="D548" s="141" t="s">
        <v>128</v>
      </c>
      <c r="E548" s="142" t="s">
        <v>1845</v>
      </c>
      <c r="F548" s="143" t="s">
        <v>1846</v>
      </c>
      <c r="G548" s="144" t="s">
        <v>1774</v>
      </c>
      <c r="H548" s="145">
        <v>1</v>
      </c>
      <c r="I548" s="146"/>
      <c r="J548" s="147">
        <f t="shared" si="60"/>
        <v>0</v>
      </c>
      <c r="K548" s="143" t="s">
        <v>132</v>
      </c>
      <c r="L548" s="30"/>
      <c r="M548" s="148" t="s">
        <v>1</v>
      </c>
      <c r="N548" s="149" t="s">
        <v>42</v>
      </c>
      <c r="O548" s="55"/>
      <c r="P548" s="150">
        <f t="shared" si="61"/>
        <v>0</v>
      </c>
      <c r="Q548" s="150">
        <v>0</v>
      </c>
      <c r="R548" s="150">
        <f t="shared" si="62"/>
        <v>0</v>
      </c>
      <c r="S548" s="150">
        <v>0</v>
      </c>
      <c r="T548" s="151">
        <f t="shared" si="63"/>
        <v>0</v>
      </c>
      <c r="U548" s="29"/>
      <c r="V548" s="29"/>
      <c r="W548" s="29"/>
      <c r="X548" s="29"/>
      <c r="Y548" s="29"/>
      <c r="Z548" s="29"/>
      <c r="AA548" s="29"/>
      <c r="AB548" s="29"/>
      <c r="AC548" s="29"/>
      <c r="AD548" s="29"/>
      <c r="AE548" s="29"/>
      <c r="AR548" s="152" t="s">
        <v>133</v>
      </c>
      <c r="AT548" s="152" t="s">
        <v>128</v>
      </c>
      <c r="AU548" s="152" t="s">
        <v>87</v>
      </c>
      <c r="AY548" s="14" t="s">
        <v>125</v>
      </c>
      <c r="BE548" s="153">
        <f t="shared" si="64"/>
        <v>0</v>
      </c>
      <c r="BF548" s="153">
        <f t="shared" si="65"/>
        <v>0</v>
      </c>
      <c r="BG548" s="153">
        <f t="shared" si="66"/>
        <v>0</v>
      </c>
      <c r="BH548" s="153">
        <f t="shared" si="67"/>
        <v>0</v>
      </c>
      <c r="BI548" s="153">
        <f t="shared" si="68"/>
        <v>0</v>
      </c>
      <c r="BJ548" s="14" t="s">
        <v>85</v>
      </c>
      <c r="BK548" s="153">
        <f t="shared" si="69"/>
        <v>0</v>
      </c>
      <c r="BL548" s="14" t="s">
        <v>133</v>
      </c>
      <c r="BM548" s="152" t="s">
        <v>1847</v>
      </c>
    </row>
    <row r="549" spans="1:65" s="2" customFormat="1" ht="114.95" customHeight="1">
      <c r="A549" s="29"/>
      <c r="B549" s="140"/>
      <c r="C549" s="141" t="s">
        <v>1848</v>
      </c>
      <c r="D549" s="141" t="s">
        <v>128</v>
      </c>
      <c r="E549" s="142" t="s">
        <v>1849</v>
      </c>
      <c r="F549" s="143" t="s">
        <v>1850</v>
      </c>
      <c r="G549" s="144" t="s">
        <v>1774</v>
      </c>
      <c r="H549" s="145">
        <v>1</v>
      </c>
      <c r="I549" s="146"/>
      <c r="J549" s="147">
        <f t="shared" si="60"/>
        <v>0</v>
      </c>
      <c r="K549" s="143" t="s">
        <v>132</v>
      </c>
      <c r="L549" s="30"/>
      <c r="M549" s="148" t="s">
        <v>1</v>
      </c>
      <c r="N549" s="149" t="s">
        <v>42</v>
      </c>
      <c r="O549" s="55"/>
      <c r="P549" s="150">
        <f t="shared" si="61"/>
        <v>0</v>
      </c>
      <c r="Q549" s="150">
        <v>0</v>
      </c>
      <c r="R549" s="150">
        <f t="shared" si="62"/>
        <v>0</v>
      </c>
      <c r="S549" s="150">
        <v>0</v>
      </c>
      <c r="T549" s="151">
        <f t="shared" si="63"/>
        <v>0</v>
      </c>
      <c r="U549" s="29"/>
      <c r="V549" s="29"/>
      <c r="W549" s="29"/>
      <c r="X549" s="29"/>
      <c r="Y549" s="29"/>
      <c r="Z549" s="29"/>
      <c r="AA549" s="29"/>
      <c r="AB549" s="29"/>
      <c r="AC549" s="29"/>
      <c r="AD549" s="29"/>
      <c r="AE549" s="29"/>
      <c r="AR549" s="152" t="s">
        <v>133</v>
      </c>
      <c r="AT549" s="152" t="s">
        <v>128</v>
      </c>
      <c r="AU549" s="152" t="s">
        <v>87</v>
      </c>
      <c r="AY549" s="14" t="s">
        <v>125</v>
      </c>
      <c r="BE549" s="153">
        <f t="shared" si="64"/>
        <v>0</v>
      </c>
      <c r="BF549" s="153">
        <f t="shared" si="65"/>
        <v>0</v>
      </c>
      <c r="BG549" s="153">
        <f t="shared" si="66"/>
        <v>0</v>
      </c>
      <c r="BH549" s="153">
        <f t="shared" si="67"/>
        <v>0</v>
      </c>
      <c r="BI549" s="153">
        <f t="shared" si="68"/>
        <v>0</v>
      </c>
      <c r="BJ549" s="14" t="s">
        <v>85</v>
      </c>
      <c r="BK549" s="153">
        <f t="shared" si="69"/>
        <v>0</v>
      </c>
      <c r="BL549" s="14" t="s">
        <v>133</v>
      </c>
      <c r="BM549" s="152" t="s">
        <v>1851</v>
      </c>
    </row>
    <row r="550" spans="1:65" s="2" customFormat="1" ht="114.95" customHeight="1">
      <c r="A550" s="29"/>
      <c r="B550" s="140"/>
      <c r="C550" s="141" t="s">
        <v>1852</v>
      </c>
      <c r="D550" s="141" t="s">
        <v>128</v>
      </c>
      <c r="E550" s="142" t="s">
        <v>1853</v>
      </c>
      <c r="F550" s="143" t="s">
        <v>1854</v>
      </c>
      <c r="G550" s="144" t="s">
        <v>1774</v>
      </c>
      <c r="H550" s="145">
        <v>1</v>
      </c>
      <c r="I550" s="146"/>
      <c r="J550" s="147">
        <f t="shared" si="60"/>
        <v>0</v>
      </c>
      <c r="K550" s="143" t="s">
        <v>132</v>
      </c>
      <c r="L550" s="30"/>
      <c r="M550" s="148" t="s">
        <v>1</v>
      </c>
      <c r="N550" s="149" t="s">
        <v>42</v>
      </c>
      <c r="O550" s="55"/>
      <c r="P550" s="150">
        <f t="shared" si="61"/>
        <v>0</v>
      </c>
      <c r="Q550" s="150">
        <v>0</v>
      </c>
      <c r="R550" s="150">
        <f t="shared" si="62"/>
        <v>0</v>
      </c>
      <c r="S550" s="150">
        <v>0</v>
      </c>
      <c r="T550" s="151">
        <f t="shared" si="63"/>
        <v>0</v>
      </c>
      <c r="U550" s="29"/>
      <c r="V550" s="29"/>
      <c r="W550" s="29"/>
      <c r="X550" s="29"/>
      <c r="Y550" s="29"/>
      <c r="Z550" s="29"/>
      <c r="AA550" s="29"/>
      <c r="AB550" s="29"/>
      <c r="AC550" s="29"/>
      <c r="AD550" s="29"/>
      <c r="AE550" s="29"/>
      <c r="AR550" s="152" t="s">
        <v>133</v>
      </c>
      <c r="AT550" s="152" t="s">
        <v>128</v>
      </c>
      <c r="AU550" s="152" t="s">
        <v>87</v>
      </c>
      <c r="AY550" s="14" t="s">
        <v>125</v>
      </c>
      <c r="BE550" s="153">
        <f t="shared" si="64"/>
        <v>0</v>
      </c>
      <c r="BF550" s="153">
        <f t="shared" si="65"/>
        <v>0</v>
      </c>
      <c r="BG550" s="153">
        <f t="shared" si="66"/>
        <v>0</v>
      </c>
      <c r="BH550" s="153">
        <f t="shared" si="67"/>
        <v>0</v>
      </c>
      <c r="BI550" s="153">
        <f t="shared" si="68"/>
        <v>0</v>
      </c>
      <c r="BJ550" s="14" t="s">
        <v>85</v>
      </c>
      <c r="BK550" s="153">
        <f t="shared" si="69"/>
        <v>0</v>
      </c>
      <c r="BL550" s="14" t="s">
        <v>133</v>
      </c>
      <c r="BM550" s="152" t="s">
        <v>1855</v>
      </c>
    </row>
    <row r="551" spans="1:65" s="2" customFormat="1" ht="114.95" customHeight="1">
      <c r="A551" s="29"/>
      <c r="B551" s="140"/>
      <c r="C551" s="141" t="s">
        <v>1856</v>
      </c>
      <c r="D551" s="141" t="s">
        <v>128</v>
      </c>
      <c r="E551" s="142" t="s">
        <v>1857</v>
      </c>
      <c r="F551" s="143" t="s">
        <v>1858</v>
      </c>
      <c r="G551" s="144" t="s">
        <v>1774</v>
      </c>
      <c r="H551" s="145">
        <v>1</v>
      </c>
      <c r="I551" s="146"/>
      <c r="J551" s="147">
        <f t="shared" si="60"/>
        <v>0</v>
      </c>
      <c r="K551" s="143" t="s">
        <v>132</v>
      </c>
      <c r="L551" s="30"/>
      <c r="M551" s="148" t="s">
        <v>1</v>
      </c>
      <c r="N551" s="149" t="s">
        <v>42</v>
      </c>
      <c r="O551" s="55"/>
      <c r="P551" s="150">
        <f t="shared" si="61"/>
        <v>0</v>
      </c>
      <c r="Q551" s="150">
        <v>0</v>
      </c>
      <c r="R551" s="150">
        <f t="shared" si="62"/>
        <v>0</v>
      </c>
      <c r="S551" s="150">
        <v>0</v>
      </c>
      <c r="T551" s="151">
        <f t="shared" si="63"/>
        <v>0</v>
      </c>
      <c r="U551" s="29"/>
      <c r="V551" s="29"/>
      <c r="W551" s="29"/>
      <c r="X551" s="29"/>
      <c r="Y551" s="29"/>
      <c r="Z551" s="29"/>
      <c r="AA551" s="29"/>
      <c r="AB551" s="29"/>
      <c r="AC551" s="29"/>
      <c r="AD551" s="29"/>
      <c r="AE551" s="29"/>
      <c r="AR551" s="152" t="s">
        <v>133</v>
      </c>
      <c r="AT551" s="152" t="s">
        <v>128</v>
      </c>
      <c r="AU551" s="152" t="s">
        <v>87</v>
      </c>
      <c r="AY551" s="14" t="s">
        <v>125</v>
      </c>
      <c r="BE551" s="153">
        <f t="shared" si="64"/>
        <v>0</v>
      </c>
      <c r="BF551" s="153">
        <f t="shared" si="65"/>
        <v>0</v>
      </c>
      <c r="BG551" s="153">
        <f t="shared" si="66"/>
        <v>0</v>
      </c>
      <c r="BH551" s="153">
        <f t="shared" si="67"/>
        <v>0</v>
      </c>
      <c r="BI551" s="153">
        <f t="shared" si="68"/>
        <v>0</v>
      </c>
      <c r="BJ551" s="14" t="s">
        <v>85</v>
      </c>
      <c r="BK551" s="153">
        <f t="shared" si="69"/>
        <v>0</v>
      </c>
      <c r="BL551" s="14" t="s">
        <v>133</v>
      </c>
      <c r="BM551" s="152" t="s">
        <v>1859</v>
      </c>
    </row>
    <row r="552" spans="1:65" s="2" customFormat="1" ht="114.95" customHeight="1">
      <c r="A552" s="29"/>
      <c r="B552" s="140"/>
      <c r="C552" s="141" t="s">
        <v>1860</v>
      </c>
      <c r="D552" s="141" t="s">
        <v>128</v>
      </c>
      <c r="E552" s="142" t="s">
        <v>1861</v>
      </c>
      <c r="F552" s="143" t="s">
        <v>1862</v>
      </c>
      <c r="G552" s="144" t="s">
        <v>1774</v>
      </c>
      <c r="H552" s="145">
        <v>1</v>
      </c>
      <c r="I552" s="146"/>
      <c r="J552" s="147">
        <f t="shared" si="60"/>
        <v>0</v>
      </c>
      <c r="K552" s="143" t="s">
        <v>132</v>
      </c>
      <c r="L552" s="30"/>
      <c r="M552" s="148" t="s">
        <v>1</v>
      </c>
      <c r="N552" s="149" t="s">
        <v>42</v>
      </c>
      <c r="O552" s="55"/>
      <c r="P552" s="150">
        <f t="shared" si="61"/>
        <v>0</v>
      </c>
      <c r="Q552" s="150">
        <v>0</v>
      </c>
      <c r="R552" s="150">
        <f t="shared" si="62"/>
        <v>0</v>
      </c>
      <c r="S552" s="150">
        <v>0</v>
      </c>
      <c r="T552" s="151">
        <f t="shared" si="63"/>
        <v>0</v>
      </c>
      <c r="U552" s="29"/>
      <c r="V552" s="29"/>
      <c r="W552" s="29"/>
      <c r="X552" s="29"/>
      <c r="Y552" s="29"/>
      <c r="Z552" s="29"/>
      <c r="AA552" s="29"/>
      <c r="AB552" s="29"/>
      <c r="AC552" s="29"/>
      <c r="AD552" s="29"/>
      <c r="AE552" s="29"/>
      <c r="AR552" s="152" t="s">
        <v>133</v>
      </c>
      <c r="AT552" s="152" t="s">
        <v>128</v>
      </c>
      <c r="AU552" s="152" t="s">
        <v>87</v>
      </c>
      <c r="AY552" s="14" t="s">
        <v>125</v>
      </c>
      <c r="BE552" s="153">
        <f t="shared" si="64"/>
        <v>0</v>
      </c>
      <c r="BF552" s="153">
        <f t="shared" si="65"/>
        <v>0</v>
      </c>
      <c r="BG552" s="153">
        <f t="shared" si="66"/>
        <v>0</v>
      </c>
      <c r="BH552" s="153">
        <f t="shared" si="67"/>
        <v>0</v>
      </c>
      <c r="BI552" s="153">
        <f t="shared" si="68"/>
        <v>0</v>
      </c>
      <c r="BJ552" s="14" t="s">
        <v>85</v>
      </c>
      <c r="BK552" s="153">
        <f t="shared" si="69"/>
        <v>0</v>
      </c>
      <c r="BL552" s="14" t="s">
        <v>133</v>
      </c>
      <c r="BM552" s="152" t="s">
        <v>1863</v>
      </c>
    </row>
    <row r="553" spans="1:65" s="2" customFormat="1" ht="114.95" customHeight="1">
      <c r="A553" s="29"/>
      <c r="B553" s="140"/>
      <c r="C553" s="141" t="s">
        <v>1864</v>
      </c>
      <c r="D553" s="141" t="s">
        <v>128</v>
      </c>
      <c r="E553" s="142" t="s">
        <v>1865</v>
      </c>
      <c r="F553" s="143" t="s">
        <v>1866</v>
      </c>
      <c r="G553" s="144" t="s">
        <v>1774</v>
      </c>
      <c r="H553" s="145">
        <v>1</v>
      </c>
      <c r="I553" s="146"/>
      <c r="J553" s="147">
        <f t="shared" si="60"/>
        <v>0</v>
      </c>
      <c r="K553" s="143" t="s">
        <v>132</v>
      </c>
      <c r="L553" s="30"/>
      <c r="M553" s="148" t="s">
        <v>1</v>
      </c>
      <c r="N553" s="149" t="s">
        <v>42</v>
      </c>
      <c r="O553" s="55"/>
      <c r="P553" s="150">
        <f t="shared" si="61"/>
        <v>0</v>
      </c>
      <c r="Q553" s="150">
        <v>0</v>
      </c>
      <c r="R553" s="150">
        <f t="shared" si="62"/>
        <v>0</v>
      </c>
      <c r="S553" s="150">
        <v>0</v>
      </c>
      <c r="T553" s="151">
        <f t="shared" si="63"/>
        <v>0</v>
      </c>
      <c r="U553" s="29"/>
      <c r="V553" s="29"/>
      <c r="W553" s="29"/>
      <c r="X553" s="29"/>
      <c r="Y553" s="29"/>
      <c r="Z553" s="29"/>
      <c r="AA553" s="29"/>
      <c r="AB553" s="29"/>
      <c r="AC553" s="29"/>
      <c r="AD553" s="29"/>
      <c r="AE553" s="29"/>
      <c r="AR553" s="152" t="s">
        <v>133</v>
      </c>
      <c r="AT553" s="152" t="s">
        <v>128</v>
      </c>
      <c r="AU553" s="152" t="s">
        <v>87</v>
      </c>
      <c r="AY553" s="14" t="s">
        <v>125</v>
      </c>
      <c r="BE553" s="153">
        <f t="shared" si="64"/>
        <v>0</v>
      </c>
      <c r="BF553" s="153">
        <f t="shared" si="65"/>
        <v>0</v>
      </c>
      <c r="BG553" s="153">
        <f t="shared" si="66"/>
        <v>0</v>
      </c>
      <c r="BH553" s="153">
        <f t="shared" si="67"/>
        <v>0</v>
      </c>
      <c r="BI553" s="153">
        <f t="shared" si="68"/>
        <v>0</v>
      </c>
      <c r="BJ553" s="14" t="s">
        <v>85</v>
      </c>
      <c r="BK553" s="153">
        <f t="shared" si="69"/>
        <v>0</v>
      </c>
      <c r="BL553" s="14" t="s">
        <v>133</v>
      </c>
      <c r="BM553" s="152" t="s">
        <v>1867</v>
      </c>
    </row>
    <row r="554" spans="1:65" s="2" customFormat="1" ht="114.95" customHeight="1">
      <c r="A554" s="29"/>
      <c r="B554" s="140"/>
      <c r="C554" s="141" t="s">
        <v>1868</v>
      </c>
      <c r="D554" s="141" t="s">
        <v>128</v>
      </c>
      <c r="E554" s="142" t="s">
        <v>1869</v>
      </c>
      <c r="F554" s="143" t="s">
        <v>1870</v>
      </c>
      <c r="G554" s="144" t="s">
        <v>1774</v>
      </c>
      <c r="H554" s="145">
        <v>1</v>
      </c>
      <c r="I554" s="146"/>
      <c r="J554" s="147">
        <f t="shared" si="60"/>
        <v>0</v>
      </c>
      <c r="K554" s="143" t="s">
        <v>132</v>
      </c>
      <c r="L554" s="30"/>
      <c r="M554" s="148" t="s">
        <v>1</v>
      </c>
      <c r="N554" s="149" t="s">
        <v>42</v>
      </c>
      <c r="O554" s="55"/>
      <c r="P554" s="150">
        <f t="shared" si="61"/>
        <v>0</v>
      </c>
      <c r="Q554" s="150">
        <v>0</v>
      </c>
      <c r="R554" s="150">
        <f t="shared" si="62"/>
        <v>0</v>
      </c>
      <c r="S554" s="150">
        <v>0</v>
      </c>
      <c r="T554" s="151">
        <f t="shared" si="63"/>
        <v>0</v>
      </c>
      <c r="U554" s="29"/>
      <c r="V554" s="29"/>
      <c r="W554" s="29"/>
      <c r="X554" s="29"/>
      <c r="Y554" s="29"/>
      <c r="Z554" s="29"/>
      <c r="AA554" s="29"/>
      <c r="AB554" s="29"/>
      <c r="AC554" s="29"/>
      <c r="AD554" s="29"/>
      <c r="AE554" s="29"/>
      <c r="AR554" s="152" t="s">
        <v>133</v>
      </c>
      <c r="AT554" s="152" t="s">
        <v>128</v>
      </c>
      <c r="AU554" s="152" t="s">
        <v>87</v>
      </c>
      <c r="AY554" s="14" t="s">
        <v>125</v>
      </c>
      <c r="BE554" s="153">
        <f t="shared" si="64"/>
        <v>0</v>
      </c>
      <c r="BF554" s="153">
        <f t="shared" si="65"/>
        <v>0</v>
      </c>
      <c r="BG554" s="153">
        <f t="shared" si="66"/>
        <v>0</v>
      </c>
      <c r="BH554" s="153">
        <f t="shared" si="67"/>
        <v>0</v>
      </c>
      <c r="BI554" s="153">
        <f t="shared" si="68"/>
        <v>0</v>
      </c>
      <c r="BJ554" s="14" t="s">
        <v>85</v>
      </c>
      <c r="BK554" s="153">
        <f t="shared" si="69"/>
        <v>0</v>
      </c>
      <c r="BL554" s="14" t="s">
        <v>133</v>
      </c>
      <c r="BM554" s="152" t="s">
        <v>1871</v>
      </c>
    </row>
    <row r="555" spans="1:65" s="2" customFormat="1" ht="111.75" customHeight="1">
      <c r="A555" s="29"/>
      <c r="B555" s="140"/>
      <c r="C555" s="141" t="s">
        <v>1872</v>
      </c>
      <c r="D555" s="141" t="s">
        <v>128</v>
      </c>
      <c r="E555" s="142" t="s">
        <v>1873</v>
      </c>
      <c r="F555" s="143" t="s">
        <v>1874</v>
      </c>
      <c r="G555" s="144" t="s">
        <v>1774</v>
      </c>
      <c r="H555" s="145">
        <v>1</v>
      </c>
      <c r="I555" s="146"/>
      <c r="J555" s="147">
        <f t="shared" si="60"/>
        <v>0</v>
      </c>
      <c r="K555" s="143" t="s">
        <v>132</v>
      </c>
      <c r="L555" s="30"/>
      <c r="M555" s="148" t="s">
        <v>1</v>
      </c>
      <c r="N555" s="149" t="s">
        <v>42</v>
      </c>
      <c r="O555" s="55"/>
      <c r="P555" s="150">
        <f t="shared" si="61"/>
        <v>0</v>
      </c>
      <c r="Q555" s="150">
        <v>0</v>
      </c>
      <c r="R555" s="150">
        <f t="shared" si="62"/>
        <v>0</v>
      </c>
      <c r="S555" s="150">
        <v>0</v>
      </c>
      <c r="T555" s="151">
        <f t="shared" si="63"/>
        <v>0</v>
      </c>
      <c r="U555" s="29"/>
      <c r="V555" s="29"/>
      <c r="W555" s="29"/>
      <c r="X555" s="29"/>
      <c r="Y555" s="29"/>
      <c r="Z555" s="29"/>
      <c r="AA555" s="29"/>
      <c r="AB555" s="29"/>
      <c r="AC555" s="29"/>
      <c r="AD555" s="29"/>
      <c r="AE555" s="29"/>
      <c r="AR555" s="152" t="s">
        <v>133</v>
      </c>
      <c r="AT555" s="152" t="s">
        <v>128</v>
      </c>
      <c r="AU555" s="152" t="s">
        <v>87</v>
      </c>
      <c r="AY555" s="14" t="s">
        <v>125</v>
      </c>
      <c r="BE555" s="153">
        <f t="shared" si="64"/>
        <v>0</v>
      </c>
      <c r="BF555" s="153">
        <f t="shared" si="65"/>
        <v>0</v>
      </c>
      <c r="BG555" s="153">
        <f t="shared" si="66"/>
        <v>0</v>
      </c>
      <c r="BH555" s="153">
        <f t="shared" si="67"/>
        <v>0</v>
      </c>
      <c r="BI555" s="153">
        <f t="shared" si="68"/>
        <v>0</v>
      </c>
      <c r="BJ555" s="14" t="s">
        <v>85</v>
      </c>
      <c r="BK555" s="153">
        <f t="shared" si="69"/>
        <v>0</v>
      </c>
      <c r="BL555" s="14" t="s">
        <v>133</v>
      </c>
      <c r="BM555" s="152" t="s">
        <v>1875</v>
      </c>
    </row>
    <row r="556" spans="1:65" s="2" customFormat="1" ht="55.5" customHeight="1">
      <c r="A556" s="29"/>
      <c r="B556" s="140"/>
      <c r="C556" s="141" t="s">
        <v>1876</v>
      </c>
      <c r="D556" s="141" t="s">
        <v>128</v>
      </c>
      <c r="E556" s="142" t="s">
        <v>1877</v>
      </c>
      <c r="F556" s="143" t="s">
        <v>1878</v>
      </c>
      <c r="G556" s="144" t="s">
        <v>1774</v>
      </c>
      <c r="H556" s="145">
        <v>1</v>
      </c>
      <c r="I556" s="146"/>
      <c r="J556" s="147">
        <f t="shared" si="60"/>
        <v>0</v>
      </c>
      <c r="K556" s="143" t="s">
        <v>132</v>
      </c>
      <c r="L556" s="30"/>
      <c r="M556" s="148" t="s">
        <v>1</v>
      </c>
      <c r="N556" s="149" t="s">
        <v>42</v>
      </c>
      <c r="O556" s="55"/>
      <c r="P556" s="150">
        <f t="shared" si="61"/>
        <v>0</v>
      </c>
      <c r="Q556" s="150">
        <v>0</v>
      </c>
      <c r="R556" s="150">
        <f t="shared" si="62"/>
        <v>0</v>
      </c>
      <c r="S556" s="150">
        <v>0</v>
      </c>
      <c r="T556" s="151">
        <f t="shared" si="63"/>
        <v>0</v>
      </c>
      <c r="U556" s="29"/>
      <c r="V556" s="29"/>
      <c r="W556" s="29"/>
      <c r="X556" s="29"/>
      <c r="Y556" s="29"/>
      <c r="Z556" s="29"/>
      <c r="AA556" s="29"/>
      <c r="AB556" s="29"/>
      <c r="AC556" s="29"/>
      <c r="AD556" s="29"/>
      <c r="AE556" s="29"/>
      <c r="AR556" s="152" t="s">
        <v>133</v>
      </c>
      <c r="AT556" s="152" t="s">
        <v>128</v>
      </c>
      <c r="AU556" s="152" t="s">
        <v>87</v>
      </c>
      <c r="AY556" s="14" t="s">
        <v>125</v>
      </c>
      <c r="BE556" s="153">
        <f t="shared" si="64"/>
        <v>0</v>
      </c>
      <c r="BF556" s="153">
        <f t="shared" si="65"/>
        <v>0</v>
      </c>
      <c r="BG556" s="153">
        <f t="shared" si="66"/>
        <v>0</v>
      </c>
      <c r="BH556" s="153">
        <f t="shared" si="67"/>
        <v>0</v>
      </c>
      <c r="BI556" s="153">
        <f t="shared" si="68"/>
        <v>0</v>
      </c>
      <c r="BJ556" s="14" t="s">
        <v>85</v>
      </c>
      <c r="BK556" s="153">
        <f t="shared" si="69"/>
        <v>0</v>
      </c>
      <c r="BL556" s="14" t="s">
        <v>133</v>
      </c>
      <c r="BM556" s="152" t="s">
        <v>1879</v>
      </c>
    </row>
    <row r="557" spans="1:65" s="2" customFormat="1" ht="90" customHeight="1">
      <c r="A557" s="29"/>
      <c r="B557" s="140"/>
      <c r="C557" s="141" t="s">
        <v>1880</v>
      </c>
      <c r="D557" s="141" t="s">
        <v>128</v>
      </c>
      <c r="E557" s="142" t="s">
        <v>1881</v>
      </c>
      <c r="F557" s="143" t="s">
        <v>1882</v>
      </c>
      <c r="G557" s="144" t="s">
        <v>1774</v>
      </c>
      <c r="H557" s="145">
        <v>1</v>
      </c>
      <c r="I557" s="146"/>
      <c r="J557" s="147">
        <f t="shared" si="60"/>
        <v>0</v>
      </c>
      <c r="K557" s="143" t="s">
        <v>132</v>
      </c>
      <c r="L557" s="30"/>
      <c r="M557" s="148" t="s">
        <v>1</v>
      </c>
      <c r="N557" s="149" t="s">
        <v>42</v>
      </c>
      <c r="O557" s="55"/>
      <c r="P557" s="150">
        <f t="shared" si="61"/>
        <v>0</v>
      </c>
      <c r="Q557" s="150">
        <v>0</v>
      </c>
      <c r="R557" s="150">
        <f t="shared" si="62"/>
        <v>0</v>
      </c>
      <c r="S557" s="150">
        <v>0</v>
      </c>
      <c r="T557" s="151">
        <f t="shared" si="63"/>
        <v>0</v>
      </c>
      <c r="U557" s="29"/>
      <c r="V557" s="29"/>
      <c r="W557" s="29"/>
      <c r="X557" s="29"/>
      <c r="Y557" s="29"/>
      <c r="Z557" s="29"/>
      <c r="AA557" s="29"/>
      <c r="AB557" s="29"/>
      <c r="AC557" s="29"/>
      <c r="AD557" s="29"/>
      <c r="AE557" s="29"/>
      <c r="AR557" s="152" t="s">
        <v>133</v>
      </c>
      <c r="AT557" s="152" t="s">
        <v>128</v>
      </c>
      <c r="AU557" s="152" t="s">
        <v>87</v>
      </c>
      <c r="AY557" s="14" t="s">
        <v>125</v>
      </c>
      <c r="BE557" s="153">
        <f t="shared" si="64"/>
        <v>0</v>
      </c>
      <c r="BF557" s="153">
        <f t="shared" si="65"/>
        <v>0</v>
      </c>
      <c r="BG557" s="153">
        <f t="shared" si="66"/>
        <v>0</v>
      </c>
      <c r="BH557" s="153">
        <f t="shared" si="67"/>
        <v>0</v>
      </c>
      <c r="BI557" s="153">
        <f t="shared" si="68"/>
        <v>0</v>
      </c>
      <c r="BJ557" s="14" t="s">
        <v>85</v>
      </c>
      <c r="BK557" s="153">
        <f t="shared" si="69"/>
        <v>0</v>
      </c>
      <c r="BL557" s="14" t="s">
        <v>133</v>
      </c>
      <c r="BM557" s="152" t="s">
        <v>1883</v>
      </c>
    </row>
    <row r="558" spans="1:65" s="2" customFormat="1" ht="90" customHeight="1">
      <c r="A558" s="29"/>
      <c r="B558" s="140"/>
      <c r="C558" s="141" t="s">
        <v>1884</v>
      </c>
      <c r="D558" s="141" t="s">
        <v>128</v>
      </c>
      <c r="E558" s="142" t="s">
        <v>1885</v>
      </c>
      <c r="F558" s="143" t="s">
        <v>1886</v>
      </c>
      <c r="G558" s="144" t="s">
        <v>1774</v>
      </c>
      <c r="H558" s="145">
        <v>1</v>
      </c>
      <c r="I558" s="146"/>
      <c r="J558" s="147">
        <f t="shared" si="60"/>
        <v>0</v>
      </c>
      <c r="K558" s="143" t="s">
        <v>132</v>
      </c>
      <c r="L558" s="30"/>
      <c r="M558" s="148" t="s">
        <v>1</v>
      </c>
      <c r="N558" s="149" t="s">
        <v>42</v>
      </c>
      <c r="O558" s="55"/>
      <c r="P558" s="150">
        <f t="shared" si="61"/>
        <v>0</v>
      </c>
      <c r="Q558" s="150">
        <v>0</v>
      </c>
      <c r="R558" s="150">
        <f t="shared" si="62"/>
        <v>0</v>
      </c>
      <c r="S558" s="150">
        <v>0</v>
      </c>
      <c r="T558" s="151">
        <f t="shared" si="63"/>
        <v>0</v>
      </c>
      <c r="U558" s="29"/>
      <c r="V558" s="29"/>
      <c r="W558" s="29"/>
      <c r="X558" s="29"/>
      <c r="Y558" s="29"/>
      <c r="Z558" s="29"/>
      <c r="AA558" s="29"/>
      <c r="AB558" s="29"/>
      <c r="AC558" s="29"/>
      <c r="AD558" s="29"/>
      <c r="AE558" s="29"/>
      <c r="AR558" s="152" t="s">
        <v>133</v>
      </c>
      <c r="AT558" s="152" t="s">
        <v>128</v>
      </c>
      <c r="AU558" s="152" t="s">
        <v>87</v>
      </c>
      <c r="AY558" s="14" t="s">
        <v>125</v>
      </c>
      <c r="BE558" s="153">
        <f t="shared" si="64"/>
        <v>0</v>
      </c>
      <c r="BF558" s="153">
        <f t="shared" si="65"/>
        <v>0</v>
      </c>
      <c r="BG558" s="153">
        <f t="shared" si="66"/>
        <v>0</v>
      </c>
      <c r="BH558" s="153">
        <f t="shared" si="67"/>
        <v>0</v>
      </c>
      <c r="BI558" s="153">
        <f t="shared" si="68"/>
        <v>0</v>
      </c>
      <c r="BJ558" s="14" t="s">
        <v>85</v>
      </c>
      <c r="BK558" s="153">
        <f t="shared" si="69"/>
        <v>0</v>
      </c>
      <c r="BL558" s="14" t="s">
        <v>133</v>
      </c>
      <c r="BM558" s="152" t="s">
        <v>1887</v>
      </c>
    </row>
    <row r="559" spans="1:65" s="2" customFormat="1" ht="90" customHeight="1">
      <c r="A559" s="29"/>
      <c r="B559" s="140"/>
      <c r="C559" s="141" t="s">
        <v>1888</v>
      </c>
      <c r="D559" s="141" t="s">
        <v>128</v>
      </c>
      <c r="E559" s="142" t="s">
        <v>1889</v>
      </c>
      <c r="F559" s="143" t="s">
        <v>1890</v>
      </c>
      <c r="G559" s="144" t="s">
        <v>1774</v>
      </c>
      <c r="H559" s="145">
        <v>1</v>
      </c>
      <c r="I559" s="146"/>
      <c r="J559" s="147">
        <f t="shared" si="60"/>
        <v>0</v>
      </c>
      <c r="K559" s="143" t="s">
        <v>132</v>
      </c>
      <c r="L559" s="30"/>
      <c r="M559" s="148" t="s">
        <v>1</v>
      </c>
      <c r="N559" s="149" t="s">
        <v>42</v>
      </c>
      <c r="O559" s="55"/>
      <c r="P559" s="150">
        <f t="shared" si="61"/>
        <v>0</v>
      </c>
      <c r="Q559" s="150">
        <v>0</v>
      </c>
      <c r="R559" s="150">
        <f t="shared" si="62"/>
        <v>0</v>
      </c>
      <c r="S559" s="150">
        <v>0</v>
      </c>
      <c r="T559" s="151">
        <f t="shared" si="63"/>
        <v>0</v>
      </c>
      <c r="U559" s="29"/>
      <c r="V559" s="29"/>
      <c r="W559" s="29"/>
      <c r="X559" s="29"/>
      <c r="Y559" s="29"/>
      <c r="Z559" s="29"/>
      <c r="AA559" s="29"/>
      <c r="AB559" s="29"/>
      <c r="AC559" s="29"/>
      <c r="AD559" s="29"/>
      <c r="AE559" s="29"/>
      <c r="AR559" s="152" t="s">
        <v>133</v>
      </c>
      <c r="AT559" s="152" t="s">
        <v>128</v>
      </c>
      <c r="AU559" s="152" t="s">
        <v>87</v>
      </c>
      <c r="AY559" s="14" t="s">
        <v>125</v>
      </c>
      <c r="BE559" s="153">
        <f t="shared" si="64"/>
        <v>0</v>
      </c>
      <c r="BF559" s="153">
        <f t="shared" si="65"/>
        <v>0</v>
      </c>
      <c r="BG559" s="153">
        <f t="shared" si="66"/>
        <v>0</v>
      </c>
      <c r="BH559" s="153">
        <f t="shared" si="67"/>
        <v>0</v>
      </c>
      <c r="BI559" s="153">
        <f t="shared" si="68"/>
        <v>0</v>
      </c>
      <c r="BJ559" s="14" t="s">
        <v>85</v>
      </c>
      <c r="BK559" s="153">
        <f t="shared" si="69"/>
        <v>0</v>
      </c>
      <c r="BL559" s="14" t="s">
        <v>133</v>
      </c>
      <c r="BM559" s="152" t="s">
        <v>1891</v>
      </c>
    </row>
    <row r="560" spans="1:65" s="2" customFormat="1" ht="90" customHeight="1">
      <c r="A560" s="29"/>
      <c r="B560" s="140"/>
      <c r="C560" s="141" t="s">
        <v>1892</v>
      </c>
      <c r="D560" s="141" t="s">
        <v>128</v>
      </c>
      <c r="E560" s="142" t="s">
        <v>1893</v>
      </c>
      <c r="F560" s="143" t="s">
        <v>1894</v>
      </c>
      <c r="G560" s="144" t="s">
        <v>1774</v>
      </c>
      <c r="H560" s="145">
        <v>1</v>
      </c>
      <c r="I560" s="146"/>
      <c r="J560" s="147">
        <f t="shared" si="60"/>
        <v>0</v>
      </c>
      <c r="K560" s="143" t="s">
        <v>132</v>
      </c>
      <c r="L560" s="30"/>
      <c r="M560" s="148" t="s">
        <v>1</v>
      </c>
      <c r="N560" s="149" t="s">
        <v>42</v>
      </c>
      <c r="O560" s="55"/>
      <c r="P560" s="150">
        <f t="shared" si="61"/>
        <v>0</v>
      </c>
      <c r="Q560" s="150">
        <v>0</v>
      </c>
      <c r="R560" s="150">
        <f t="shared" si="62"/>
        <v>0</v>
      </c>
      <c r="S560" s="150">
        <v>0</v>
      </c>
      <c r="T560" s="151">
        <f t="shared" si="63"/>
        <v>0</v>
      </c>
      <c r="U560" s="29"/>
      <c r="V560" s="29"/>
      <c r="W560" s="29"/>
      <c r="X560" s="29"/>
      <c r="Y560" s="29"/>
      <c r="Z560" s="29"/>
      <c r="AA560" s="29"/>
      <c r="AB560" s="29"/>
      <c r="AC560" s="29"/>
      <c r="AD560" s="29"/>
      <c r="AE560" s="29"/>
      <c r="AR560" s="152" t="s">
        <v>133</v>
      </c>
      <c r="AT560" s="152" t="s">
        <v>128</v>
      </c>
      <c r="AU560" s="152" t="s">
        <v>87</v>
      </c>
      <c r="AY560" s="14" t="s">
        <v>125</v>
      </c>
      <c r="BE560" s="153">
        <f t="shared" si="64"/>
        <v>0</v>
      </c>
      <c r="BF560" s="153">
        <f t="shared" si="65"/>
        <v>0</v>
      </c>
      <c r="BG560" s="153">
        <f t="shared" si="66"/>
        <v>0</v>
      </c>
      <c r="BH560" s="153">
        <f t="shared" si="67"/>
        <v>0</v>
      </c>
      <c r="BI560" s="153">
        <f t="shared" si="68"/>
        <v>0</v>
      </c>
      <c r="BJ560" s="14" t="s">
        <v>85</v>
      </c>
      <c r="BK560" s="153">
        <f t="shared" si="69"/>
        <v>0</v>
      </c>
      <c r="BL560" s="14" t="s">
        <v>133</v>
      </c>
      <c r="BM560" s="152" t="s">
        <v>1895</v>
      </c>
    </row>
    <row r="561" spans="1:65" s="2" customFormat="1" ht="90" customHeight="1">
      <c r="A561" s="29"/>
      <c r="B561" s="140"/>
      <c r="C561" s="141" t="s">
        <v>1896</v>
      </c>
      <c r="D561" s="141" t="s">
        <v>128</v>
      </c>
      <c r="E561" s="142" t="s">
        <v>1897</v>
      </c>
      <c r="F561" s="143" t="s">
        <v>1898</v>
      </c>
      <c r="G561" s="144" t="s">
        <v>137</v>
      </c>
      <c r="H561" s="145">
        <v>1</v>
      </c>
      <c r="I561" s="146"/>
      <c r="J561" s="147">
        <f t="shared" si="60"/>
        <v>0</v>
      </c>
      <c r="K561" s="143" t="s">
        <v>132</v>
      </c>
      <c r="L561" s="30"/>
      <c r="M561" s="148" t="s">
        <v>1</v>
      </c>
      <c r="N561" s="149" t="s">
        <v>42</v>
      </c>
      <c r="O561" s="55"/>
      <c r="P561" s="150">
        <f t="shared" si="61"/>
        <v>0</v>
      </c>
      <c r="Q561" s="150">
        <v>0</v>
      </c>
      <c r="R561" s="150">
        <f t="shared" si="62"/>
        <v>0</v>
      </c>
      <c r="S561" s="150">
        <v>0</v>
      </c>
      <c r="T561" s="151">
        <f t="shared" si="63"/>
        <v>0</v>
      </c>
      <c r="U561" s="29"/>
      <c r="V561" s="29"/>
      <c r="W561" s="29"/>
      <c r="X561" s="29"/>
      <c r="Y561" s="29"/>
      <c r="Z561" s="29"/>
      <c r="AA561" s="29"/>
      <c r="AB561" s="29"/>
      <c r="AC561" s="29"/>
      <c r="AD561" s="29"/>
      <c r="AE561" s="29"/>
      <c r="AR561" s="152" t="s">
        <v>133</v>
      </c>
      <c r="AT561" s="152" t="s">
        <v>128</v>
      </c>
      <c r="AU561" s="152" t="s">
        <v>87</v>
      </c>
      <c r="AY561" s="14" t="s">
        <v>125</v>
      </c>
      <c r="BE561" s="153">
        <f t="shared" si="64"/>
        <v>0</v>
      </c>
      <c r="BF561" s="153">
        <f t="shared" si="65"/>
        <v>0</v>
      </c>
      <c r="BG561" s="153">
        <f t="shared" si="66"/>
        <v>0</v>
      </c>
      <c r="BH561" s="153">
        <f t="shared" si="67"/>
        <v>0</v>
      </c>
      <c r="BI561" s="153">
        <f t="shared" si="68"/>
        <v>0</v>
      </c>
      <c r="BJ561" s="14" t="s">
        <v>85</v>
      </c>
      <c r="BK561" s="153">
        <f t="shared" si="69"/>
        <v>0</v>
      </c>
      <c r="BL561" s="14" t="s">
        <v>133</v>
      </c>
      <c r="BM561" s="152" t="s">
        <v>1899</v>
      </c>
    </row>
    <row r="562" spans="1:65" s="2" customFormat="1" ht="90" customHeight="1">
      <c r="A562" s="29"/>
      <c r="B562" s="140"/>
      <c r="C562" s="141" t="s">
        <v>1900</v>
      </c>
      <c r="D562" s="141" t="s">
        <v>128</v>
      </c>
      <c r="E562" s="142" t="s">
        <v>1901</v>
      </c>
      <c r="F562" s="143" t="s">
        <v>1902</v>
      </c>
      <c r="G562" s="144" t="s">
        <v>137</v>
      </c>
      <c r="H562" s="145">
        <v>1</v>
      </c>
      <c r="I562" s="146"/>
      <c r="J562" s="147">
        <f t="shared" si="60"/>
        <v>0</v>
      </c>
      <c r="K562" s="143" t="s">
        <v>132</v>
      </c>
      <c r="L562" s="30"/>
      <c r="M562" s="148" t="s">
        <v>1</v>
      </c>
      <c r="N562" s="149" t="s">
        <v>42</v>
      </c>
      <c r="O562" s="55"/>
      <c r="P562" s="150">
        <f t="shared" si="61"/>
        <v>0</v>
      </c>
      <c r="Q562" s="150">
        <v>0</v>
      </c>
      <c r="R562" s="150">
        <f t="shared" si="62"/>
        <v>0</v>
      </c>
      <c r="S562" s="150">
        <v>0</v>
      </c>
      <c r="T562" s="151">
        <f t="shared" si="63"/>
        <v>0</v>
      </c>
      <c r="U562" s="29"/>
      <c r="V562" s="29"/>
      <c r="W562" s="29"/>
      <c r="X562" s="29"/>
      <c r="Y562" s="29"/>
      <c r="Z562" s="29"/>
      <c r="AA562" s="29"/>
      <c r="AB562" s="29"/>
      <c r="AC562" s="29"/>
      <c r="AD562" s="29"/>
      <c r="AE562" s="29"/>
      <c r="AR562" s="152" t="s">
        <v>133</v>
      </c>
      <c r="AT562" s="152" t="s">
        <v>128</v>
      </c>
      <c r="AU562" s="152" t="s">
        <v>87</v>
      </c>
      <c r="AY562" s="14" t="s">
        <v>125</v>
      </c>
      <c r="BE562" s="153">
        <f t="shared" si="64"/>
        <v>0</v>
      </c>
      <c r="BF562" s="153">
        <f t="shared" si="65"/>
        <v>0</v>
      </c>
      <c r="BG562" s="153">
        <f t="shared" si="66"/>
        <v>0</v>
      </c>
      <c r="BH562" s="153">
        <f t="shared" si="67"/>
        <v>0</v>
      </c>
      <c r="BI562" s="153">
        <f t="shared" si="68"/>
        <v>0</v>
      </c>
      <c r="BJ562" s="14" t="s">
        <v>85</v>
      </c>
      <c r="BK562" s="153">
        <f t="shared" si="69"/>
        <v>0</v>
      </c>
      <c r="BL562" s="14" t="s">
        <v>133</v>
      </c>
      <c r="BM562" s="152" t="s">
        <v>1903</v>
      </c>
    </row>
    <row r="563" spans="1:65" s="2" customFormat="1" ht="90" customHeight="1">
      <c r="A563" s="29"/>
      <c r="B563" s="140"/>
      <c r="C563" s="141" t="s">
        <v>1904</v>
      </c>
      <c r="D563" s="141" t="s">
        <v>128</v>
      </c>
      <c r="E563" s="142" t="s">
        <v>1905</v>
      </c>
      <c r="F563" s="143" t="s">
        <v>1906</v>
      </c>
      <c r="G563" s="144" t="s">
        <v>137</v>
      </c>
      <c r="H563" s="145">
        <v>1</v>
      </c>
      <c r="I563" s="146"/>
      <c r="J563" s="147">
        <f t="shared" si="60"/>
        <v>0</v>
      </c>
      <c r="K563" s="143" t="s">
        <v>132</v>
      </c>
      <c r="L563" s="30"/>
      <c r="M563" s="148" t="s">
        <v>1</v>
      </c>
      <c r="N563" s="149" t="s">
        <v>42</v>
      </c>
      <c r="O563" s="55"/>
      <c r="P563" s="150">
        <f t="shared" si="61"/>
        <v>0</v>
      </c>
      <c r="Q563" s="150">
        <v>0</v>
      </c>
      <c r="R563" s="150">
        <f t="shared" si="62"/>
        <v>0</v>
      </c>
      <c r="S563" s="150">
        <v>0</v>
      </c>
      <c r="T563" s="151">
        <f t="shared" si="63"/>
        <v>0</v>
      </c>
      <c r="U563" s="29"/>
      <c r="V563" s="29"/>
      <c r="W563" s="29"/>
      <c r="X563" s="29"/>
      <c r="Y563" s="29"/>
      <c r="Z563" s="29"/>
      <c r="AA563" s="29"/>
      <c r="AB563" s="29"/>
      <c r="AC563" s="29"/>
      <c r="AD563" s="29"/>
      <c r="AE563" s="29"/>
      <c r="AR563" s="152" t="s">
        <v>133</v>
      </c>
      <c r="AT563" s="152" t="s">
        <v>128</v>
      </c>
      <c r="AU563" s="152" t="s">
        <v>87</v>
      </c>
      <c r="AY563" s="14" t="s">
        <v>125</v>
      </c>
      <c r="BE563" s="153">
        <f t="shared" si="64"/>
        <v>0</v>
      </c>
      <c r="BF563" s="153">
        <f t="shared" si="65"/>
        <v>0</v>
      </c>
      <c r="BG563" s="153">
        <f t="shared" si="66"/>
        <v>0</v>
      </c>
      <c r="BH563" s="153">
        <f t="shared" si="67"/>
        <v>0</v>
      </c>
      <c r="BI563" s="153">
        <f t="shared" si="68"/>
        <v>0</v>
      </c>
      <c r="BJ563" s="14" t="s">
        <v>85</v>
      </c>
      <c r="BK563" s="153">
        <f t="shared" si="69"/>
        <v>0</v>
      </c>
      <c r="BL563" s="14" t="s">
        <v>133</v>
      </c>
      <c r="BM563" s="152" t="s">
        <v>1907</v>
      </c>
    </row>
    <row r="564" spans="1:65" s="2" customFormat="1" ht="90" customHeight="1">
      <c r="A564" s="29"/>
      <c r="B564" s="140"/>
      <c r="C564" s="141" t="s">
        <v>1908</v>
      </c>
      <c r="D564" s="141" t="s">
        <v>128</v>
      </c>
      <c r="E564" s="142" t="s">
        <v>1909</v>
      </c>
      <c r="F564" s="143" t="s">
        <v>1910</v>
      </c>
      <c r="G564" s="144" t="s">
        <v>137</v>
      </c>
      <c r="H564" s="145">
        <v>1</v>
      </c>
      <c r="I564" s="146"/>
      <c r="J564" s="147">
        <f t="shared" si="60"/>
        <v>0</v>
      </c>
      <c r="K564" s="143" t="s">
        <v>132</v>
      </c>
      <c r="L564" s="30"/>
      <c r="M564" s="148" t="s">
        <v>1</v>
      </c>
      <c r="N564" s="149" t="s">
        <v>42</v>
      </c>
      <c r="O564" s="55"/>
      <c r="P564" s="150">
        <f t="shared" si="61"/>
        <v>0</v>
      </c>
      <c r="Q564" s="150">
        <v>0</v>
      </c>
      <c r="R564" s="150">
        <f t="shared" si="62"/>
        <v>0</v>
      </c>
      <c r="S564" s="150">
        <v>0</v>
      </c>
      <c r="T564" s="151">
        <f t="shared" si="63"/>
        <v>0</v>
      </c>
      <c r="U564" s="29"/>
      <c r="V564" s="29"/>
      <c r="W564" s="29"/>
      <c r="X564" s="29"/>
      <c r="Y564" s="29"/>
      <c r="Z564" s="29"/>
      <c r="AA564" s="29"/>
      <c r="AB564" s="29"/>
      <c r="AC564" s="29"/>
      <c r="AD564" s="29"/>
      <c r="AE564" s="29"/>
      <c r="AR564" s="152" t="s">
        <v>133</v>
      </c>
      <c r="AT564" s="152" t="s">
        <v>128</v>
      </c>
      <c r="AU564" s="152" t="s">
        <v>87</v>
      </c>
      <c r="AY564" s="14" t="s">
        <v>125</v>
      </c>
      <c r="BE564" s="153">
        <f t="shared" si="64"/>
        <v>0</v>
      </c>
      <c r="BF564" s="153">
        <f t="shared" si="65"/>
        <v>0</v>
      </c>
      <c r="BG564" s="153">
        <f t="shared" si="66"/>
        <v>0</v>
      </c>
      <c r="BH564" s="153">
        <f t="shared" si="67"/>
        <v>0</v>
      </c>
      <c r="BI564" s="153">
        <f t="shared" si="68"/>
        <v>0</v>
      </c>
      <c r="BJ564" s="14" t="s">
        <v>85</v>
      </c>
      <c r="BK564" s="153">
        <f t="shared" si="69"/>
        <v>0</v>
      </c>
      <c r="BL564" s="14" t="s">
        <v>133</v>
      </c>
      <c r="BM564" s="152" t="s">
        <v>1911</v>
      </c>
    </row>
    <row r="565" spans="1:65" s="2" customFormat="1" ht="101.25" customHeight="1">
      <c r="A565" s="29"/>
      <c r="B565" s="140"/>
      <c r="C565" s="141" t="s">
        <v>1912</v>
      </c>
      <c r="D565" s="141" t="s">
        <v>128</v>
      </c>
      <c r="E565" s="142" t="s">
        <v>1913</v>
      </c>
      <c r="F565" s="143" t="s">
        <v>1914</v>
      </c>
      <c r="G565" s="144" t="s">
        <v>137</v>
      </c>
      <c r="H565" s="145">
        <v>1</v>
      </c>
      <c r="I565" s="146"/>
      <c r="J565" s="147">
        <f t="shared" si="60"/>
        <v>0</v>
      </c>
      <c r="K565" s="143" t="s">
        <v>132</v>
      </c>
      <c r="L565" s="30"/>
      <c r="M565" s="148" t="s">
        <v>1</v>
      </c>
      <c r="N565" s="149" t="s">
        <v>42</v>
      </c>
      <c r="O565" s="55"/>
      <c r="P565" s="150">
        <f t="shared" si="61"/>
        <v>0</v>
      </c>
      <c r="Q565" s="150">
        <v>0</v>
      </c>
      <c r="R565" s="150">
        <f t="shared" si="62"/>
        <v>0</v>
      </c>
      <c r="S565" s="150">
        <v>0</v>
      </c>
      <c r="T565" s="151">
        <f t="shared" si="63"/>
        <v>0</v>
      </c>
      <c r="U565" s="29"/>
      <c r="V565" s="29"/>
      <c r="W565" s="29"/>
      <c r="X565" s="29"/>
      <c r="Y565" s="29"/>
      <c r="Z565" s="29"/>
      <c r="AA565" s="29"/>
      <c r="AB565" s="29"/>
      <c r="AC565" s="29"/>
      <c r="AD565" s="29"/>
      <c r="AE565" s="29"/>
      <c r="AR565" s="152" t="s">
        <v>133</v>
      </c>
      <c r="AT565" s="152" t="s">
        <v>128</v>
      </c>
      <c r="AU565" s="152" t="s">
        <v>87</v>
      </c>
      <c r="AY565" s="14" t="s">
        <v>125</v>
      </c>
      <c r="BE565" s="153">
        <f t="shared" si="64"/>
        <v>0</v>
      </c>
      <c r="BF565" s="153">
        <f t="shared" si="65"/>
        <v>0</v>
      </c>
      <c r="BG565" s="153">
        <f t="shared" si="66"/>
        <v>0</v>
      </c>
      <c r="BH565" s="153">
        <f t="shared" si="67"/>
        <v>0</v>
      </c>
      <c r="BI565" s="153">
        <f t="shared" si="68"/>
        <v>0</v>
      </c>
      <c r="BJ565" s="14" t="s">
        <v>85</v>
      </c>
      <c r="BK565" s="153">
        <f t="shared" si="69"/>
        <v>0</v>
      </c>
      <c r="BL565" s="14" t="s">
        <v>133</v>
      </c>
      <c r="BM565" s="152" t="s">
        <v>1915</v>
      </c>
    </row>
    <row r="566" spans="1:65" s="2" customFormat="1" ht="101.25" customHeight="1">
      <c r="A566" s="29"/>
      <c r="B566" s="140"/>
      <c r="C566" s="141" t="s">
        <v>1916</v>
      </c>
      <c r="D566" s="141" t="s">
        <v>128</v>
      </c>
      <c r="E566" s="142" t="s">
        <v>1917</v>
      </c>
      <c r="F566" s="143" t="s">
        <v>1918</v>
      </c>
      <c r="G566" s="144" t="s">
        <v>137</v>
      </c>
      <c r="H566" s="145">
        <v>1</v>
      </c>
      <c r="I566" s="146"/>
      <c r="J566" s="147">
        <f t="shared" si="60"/>
        <v>0</v>
      </c>
      <c r="K566" s="143" t="s">
        <v>132</v>
      </c>
      <c r="L566" s="30"/>
      <c r="M566" s="148" t="s">
        <v>1</v>
      </c>
      <c r="N566" s="149" t="s">
        <v>42</v>
      </c>
      <c r="O566" s="55"/>
      <c r="P566" s="150">
        <f t="shared" si="61"/>
        <v>0</v>
      </c>
      <c r="Q566" s="150">
        <v>0</v>
      </c>
      <c r="R566" s="150">
        <f t="shared" si="62"/>
        <v>0</v>
      </c>
      <c r="S566" s="150">
        <v>0</v>
      </c>
      <c r="T566" s="151">
        <f t="shared" si="63"/>
        <v>0</v>
      </c>
      <c r="U566" s="29"/>
      <c r="V566" s="29"/>
      <c r="W566" s="29"/>
      <c r="X566" s="29"/>
      <c r="Y566" s="29"/>
      <c r="Z566" s="29"/>
      <c r="AA566" s="29"/>
      <c r="AB566" s="29"/>
      <c r="AC566" s="29"/>
      <c r="AD566" s="29"/>
      <c r="AE566" s="29"/>
      <c r="AR566" s="152" t="s">
        <v>133</v>
      </c>
      <c r="AT566" s="152" t="s">
        <v>128</v>
      </c>
      <c r="AU566" s="152" t="s">
        <v>87</v>
      </c>
      <c r="AY566" s="14" t="s">
        <v>125</v>
      </c>
      <c r="BE566" s="153">
        <f t="shared" si="64"/>
        <v>0</v>
      </c>
      <c r="BF566" s="153">
        <f t="shared" si="65"/>
        <v>0</v>
      </c>
      <c r="BG566" s="153">
        <f t="shared" si="66"/>
        <v>0</v>
      </c>
      <c r="BH566" s="153">
        <f t="shared" si="67"/>
        <v>0</v>
      </c>
      <c r="BI566" s="153">
        <f t="shared" si="68"/>
        <v>0</v>
      </c>
      <c r="BJ566" s="14" t="s">
        <v>85</v>
      </c>
      <c r="BK566" s="153">
        <f t="shared" si="69"/>
        <v>0</v>
      </c>
      <c r="BL566" s="14" t="s">
        <v>133</v>
      </c>
      <c r="BM566" s="152" t="s">
        <v>1919</v>
      </c>
    </row>
    <row r="567" spans="1:65" s="2" customFormat="1" ht="101.25" customHeight="1">
      <c r="A567" s="29"/>
      <c r="B567" s="140"/>
      <c r="C567" s="141" t="s">
        <v>1920</v>
      </c>
      <c r="D567" s="141" t="s">
        <v>128</v>
      </c>
      <c r="E567" s="142" t="s">
        <v>1921</v>
      </c>
      <c r="F567" s="143" t="s">
        <v>1922</v>
      </c>
      <c r="G567" s="144" t="s">
        <v>137</v>
      </c>
      <c r="H567" s="145">
        <v>1</v>
      </c>
      <c r="I567" s="146"/>
      <c r="J567" s="147">
        <f t="shared" si="60"/>
        <v>0</v>
      </c>
      <c r="K567" s="143" t="s">
        <v>132</v>
      </c>
      <c r="L567" s="30"/>
      <c r="M567" s="148" t="s">
        <v>1</v>
      </c>
      <c r="N567" s="149" t="s">
        <v>42</v>
      </c>
      <c r="O567" s="55"/>
      <c r="P567" s="150">
        <f t="shared" si="61"/>
        <v>0</v>
      </c>
      <c r="Q567" s="150">
        <v>0</v>
      </c>
      <c r="R567" s="150">
        <f t="shared" si="62"/>
        <v>0</v>
      </c>
      <c r="S567" s="150">
        <v>0</v>
      </c>
      <c r="T567" s="151">
        <f t="shared" si="63"/>
        <v>0</v>
      </c>
      <c r="U567" s="29"/>
      <c r="V567" s="29"/>
      <c r="W567" s="29"/>
      <c r="X567" s="29"/>
      <c r="Y567" s="29"/>
      <c r="Z567" s="29"/>
      <c r="AA567" s="29"/>
      <c r="AB567" s="29"/>
      <c r="AC567" s="29"/>
      <c r="AD567" s="29"/>
      <c r="AE567" s="29"/>
      <c r="AR567" s="152" t="s">
        <v>133</v>
      </c>
      <c r="AT567" s="152" t="s">
        <v>128</v>
      </c>
      <c r="AU567" s="152" t="s">
        <v>87</v>
      </c>
      <c r="AY567" s="14" t="s">
        <v>125</v>
      </c>
      <c r="BE567" s="153">
        <f t="shared" si="64"/>
        <v>0</v>
      </c>
      <c r="BF567" s="153">
        <f t="shared" si="65"/>
        <v>0</v>
      </c>
      <c r="BG567" s="153">
        <f t="shared" si="66"/>
        <v>0</v>
      </c>
      <c r="BH567" s="153">
        <f t="shared" si="67"/>
        <v>0</v>
      </c>
      <c r="BI567" s="153">
        <f t="shared" si="68"/>
        <v>0</v>
      </c>
      <c r="BJ567" s="14" t="s">
        <v>85</v>
      </c>
      <c r="BK567" s="153">
        <f t="shared" si="69"/>
        <v>0</v>
      </c>
      <c r="BL567" s="14" t="s">
        <v>133</v>
      </c>
      <c r="BM567" s="152" t="s">
        <v>1923</v>
      </c>
    </row>
    <row r="568" spans="1:65" s="2" customFormat="1" ht="101.25" customHeight="1">
      <c r="A568" s="29"/>
      <c r="B568" s="140"/>
      <c r="C568" s="141" t="s">
        <v>1924</v>
      </c>
      <c r="D568" s="141" t="s">
        <v>128</v>
      </c>
      <c r="E568" s="142" t="s">
        <v>1925</v>
      </c>
      <c r="F568" s="143" t="s">
        <v>1926</v>
      </c>
      <c r="G568" s="144" t="s">
        <v>137</v>
      </c>
      <c r="H568" s="145">
        <v>1</v>
      </c>
      <c r="I568" s="146"/>
      <c r="J568" s="147">
        <f t="shared" si="60"/>
        <v>0</v>
      </c>
      <c r="K568" s="143" t="s">
        <v>132</v>
      </c>
      <c r="L568" s="30"/>
      <c r="M568" s="148" t="s">
        <v>1</v>
      </c>
      <c r="N568" s="149" t="s">
        <v>42</v>
      </c>
      <c r="O568" s="55"/>
      <c r="P568" s="150">
        <f t="shared" si="61"/>
        <v>0</v>
      </c>
      <c r="Q568" s="150">
        <v>0</v>
      </c>
      <c r="R568" s="150">
        <f t="shared" si="62"/>
        <v>0</v>
      </c>
      <c r="S568" s="150">
        <v>0</v>
      </c>
      <c r="T568" s="151">
        <f t="shared" si="63"/>
        <v>0</v>
      </c>
      <c r="U568" s="29"/>
      <c r="V568" s="29"/>
      <c r="W568" s="29"/>
      <c r="X568" s="29"/>
      <c r="Y568" s="29"/>
      <c r="Z568" s="29"/>
      <c r="AA568" s="29"/>
      <c r="AB568" s="29"/>
      <c r="AC568" s="29"/>
      <c r="AD568" s="29"/>
      <c r="AE568" s="29"/>
      <c r="AR568" s="152" t="s">
        <v>133</v>
      </c>
      <c r="AT568" s="152" t="s">
        <v>128</v>
      </c>
      <c r="AU568" s="152" t="s">
        <v>87</v>
      </c>
      <c r="AY568" s="14" t="s">
        <v>125</v>
      </c>
      <c r="BE568" s="153">
        <f t="shared" si="64"/>
        <v>0</v>
      </c>
      <c r="BF568" s="153">
        <f t="shared" si="65"/>
        <v>0</v>
      </c>
      <c r="BG568" s="153">
        <f t="shared" si="66"/>
        <v>0</v>
      </c>
      <c r="BH568" s="153">
        <f t="shared" si="67"/>
        <v>0</v>
      </c>
      <c r="BI568" s="153">
        <f t="shared" si="68"/>
        <v>0</v>
      </c>
      <c r="BJ568" s="14" t="s">
        <v>85</v>
      </c>
      <c r="BK568" s="153">
        <f t="shared" si="69"/>
        <v>0</v>
      </c>
      <c r="BL568" s="14" t="s">
        <v>133</v>
      </c>
      <c r="BM568" s="152" t="s">
        <v>1927</v>
      </c>
    </row>
    <row r="569" spans="1:65" s="2" customFormat="1" ht="101.25" customHeight="1">
      <c r="A569" s="29"/>
      <c r="B569" s="140"/>
      <c r="C569" s="141" t="s">
        <v>1928</v>
      </c>
      <c r="D569" s="141" t="s">
        <v>128</v>
      </c>
      <c r="E569" s="142" t="s">
        <v>1929</v>
      </c>
      <c r="F569" s="143" t="s">
        <v>1930</v>
      </c>
      <c r="G569" s="144" t="s">
        <v>137</v>
      </c>
      <c r="H569" s="145">
        <v>1</v>
      </c>
      <c r="I569" s="146"/>
      <c r="J569" s="147">
        <f t="shared" ref="J569:J632" si="70">ROUND(I569*H569,2)</f>
        <v>0</v>
      </c>
      <c r="K569" s="143" t="s">
        <v>132</v>
      </c>
      <c r="L569" s="30"/>
      <c r="M569" s="148" t="s">
        <v>1</v>
      </c>
      <c r="N569" s="149" t="s">
        <v>42</v>
      </c>
      <c r="O569" s="55"/>
      <c r="P569" s="150">
        <f t="shared" ref="P569:P632" si="71">O569*H569</f>
        <v>0</v>
      </c>
      <c r="Q569" s="150">
        <v>0</v>
      </c>
      <c r="R569" s="150">
        <f t="shared" ref="R569:R632" si="72">Q569*H569</f>
        <v>0</v>
      </c>
      <c r="S569" s="150">
        <v>0</v>
      </c>
      <c r="T569" s="151">
        <f t="shared" ref="T569:T632" si="73">S569*H569</f>
        <v>0</v>
      </c>
      <c r="U569" s="29"/>
      <c r="V569" s="29"/>
      <c r="W569" s="29"/>
      <c r="X569" s="29"/>
      <c r="Y569" s="29"/>
      <c r="Z569" s="29"/>
      <c r="AA569" s="29"/>
      <c r="AB569" s="29"/>
      <c r="AC569" s="29"/>
      <c r="AD569" s="29"/>
      <c r="AE569" s="29"/>
      <c r="AR569" s="152" t="s">
        <v>133</v>
      </c>
      <c r="AT569" s="152" t="s">
        <v>128</v>
      </c>
      <c r="AU569" s="152" t="s">
        <v>87</v>
      </c>
      <c r="AY569" s="14" t="s">
        <v>125</v>
      </c>
      <c r="BE569" s="153">
        <f t="shared" ref="BE569:BE632" si="74">IF(N569="základní",J569,0)</f>
        <v>0</v>
      </c>
      <c r="BF569" s="153">
        <f t="shared" ref="BF569:BF632" si="75">IF(N569="snížená",J569,0)</f>
        <v>0</v>
      </c>
      <c r="BG569" s="153">
        <f t="shared" ref="BG569:BG632" si="76">IF(N569="zákl. přenesená",J569,0)</f>
        <v>0</v>
      </c>
      <c r="BH569" s="153">
        <f t="shared" ref="BH569:BH632" si="77">IF(N569="sníž. přenesená",J569,0)</f>
        <v>0</v>
      </c>
      <c r="BI569" s="153">
        <f t="shared" ref="BI569:BI632" si="78">IF(N569="nulová",J569,0)</f>
        <v>0</v>
      </c>
      <c r="BJ569" s="14" t="s">
        <v>85</v>
      </c>
      <c r="BK569" s="153">
        <f t="shared" ref="BK569:BK632" si="79">ROUND(I569*H569,2)</f>
        <v>0</v>
      </c>
      <c r="BL569" s="14" t="s">
        <v>133</v>
      </c>
      <c r="BM569" s="152" t="s">
        <v>1931</v>
      </c>
    </row>
    <row r="570" spans="1:65" s="2" customFormat="1" ht="101.25" customHeight="1">
      <c r="A570" s="29"/>
      <c r="B570" s="140"/>
      <c r="C570" s="141" t="s">
        <v>1932</v>
      </c>
      <c r="D570" s="141" t="s">
        <v>128</v>
      </c>
      <c r="E570" s="142" t="s">
        <v>1933</v>
      </c>
      <c r="F570" s="143" t="s">
        <v>1934</v>
      </c>
      <c r="G570" s="144" t="s">
        <v>137</v>
      </c>
      <c r="H570" s="145">
        <v>1</v>
      </c>
      <c r="I570" s="146"/>
      <c r="J570" s="147">
        <f t="shared" si="70"/>
        <v>0</v>
      </c>
      <c r="K570" s="143" t="s">
        <v>132</v>
      </c>
      <c r="L570" s="30"/>
      <c r="M570" s="148" t="s">
        <v>1</v>
      </c>
      <c r="N570" s="149" t="s">
        <v>42</v>
      </c>
      <c r="O570" s="55"/>
      <c r="P570" s="150">
        <f t="shared" si="71"/>
        <v>0</v>
      </c>
      <c r="Q570" s="150">
        <v>0</v>
      </c>
      <c r="R570" s="150">
        <f t="shared" si="72"/>
        <v>0</v>
      </c>
      <c r="S570" s="150">
        <v>0</v>
      </c>
      <c r="T570" s="151">
        <f t="shared" si="73"/>
        <v>0</v>
      </c>
      <c r="U570" s="29"/>
      <c r="V570" s="29"/>
      <c r="W570" s="29"/>
      <c r="X570" s="29"/>
      <c r="Y570" s="29"/>
      <c r="Z570" s="29"/>
      <c r="AA570" s="29"/>
      <c r="AB570" s="29"/>
      <c r="AC570" s="29"/>
      <c r="AD570" s="29"/>
      <c r="AE570" s="29"/>
      <c r="AR570" s="152" t="s">
        <v>133</v>
      </c>
      <c r="AT570" s="152" t="s">
        <v>128</v>
      </c>
      <c r="AU570" s="152" t="s">
        <v>87</v>
      </c>
      <c r="AY570" s="14" t="s">
        <v>125</v>
      </c>
      <c r="BE570" s="153">
        <f t="shared" si="74"/>
        <v>0</v>
      </c>
      <c r="BF570" s="153">
        <f t="shared" si="75"/>
        <v>0</v>
      </c>
      <c r="BG570" s="153">
        <f t="shared" si="76"/>
        <v>0</v>
      </c>
      <c r="BH570" s="153">
        <f t="shared" si="77"/>
        <v>0</v>
      </c>
      <c r="BI570" s="153">
        <f t="shared" si="78"/>
        <v>0</v>
      </c>
      <c r="BJ570" s="14" t="s">
        <v>85</v>
      </c>
      <c r="BK570" s="153">
        <f t="shared" si="79"/>
        <v>0</v>
      </c>
      <c r="BL570" s="14" t="s">
        <v>133</v>
      </c>
      <c r="BM570" s="152" t="s">
        <v>1935</v>
      </c>
    </row>
    <row r="571" spans="1:65" s="2" customFormat="1" ht="101.25" customHeight="1">
      <c r="A571" s="29"/>
      <c r="B571" s="140"/>
      <c r="C571" s="141" t="s">
        <v>1936</v>
      </c>
      <c r="D571" s="141" t="s">
        <v>128</v>
      </c>
      <c r="E571" s="142" t="s">
        <v>1937</v>
      </c>
      <c r="F571" s="143" t="s">
        <v>1938</v>
      </c>
      <c r="G571" s="144" t="s">
        <v>137</v>
      </c>
      <c r="H571" s="145">
        <v>1</v>
      </c>
      <c r="I571" s="146"/>
      <c r="J571" s="147">
        <f t="shared" si="70"/>
        <v>0</v>
      </c>
      <c r="K571" s="143" t="s">
        <v>132</v>
      </c>
      <c r="L571" s="30"/>
      <c r="M571" s="148" t="s">
        <v>1</v>
      </c>
      <c r="N571" s="149" t="s">
        <v>42</v>
      </c>
      <c r="O571" s="55"/>
      <c r="P571" s="150">
        <f t="shared" si="71"/>
        <v>0</v>
      </c>
      <c r="Q571" s="150">
        <v>0</v>
      </c>
      <c r="R571" s="150">
        <f t="shared" si="72"/>
        <v>0</v>
      </c>
      <c r="S571" s="150">
        <v>0</v>
      </c>
      <c r="T571" s="151">
        <f t="shared" si="73"/>
        <v>0</v>
      </c>
      <c r="U571" s="29"/>
      <c r="V571" s="29"/>
      <c r="W571" s="29"/>
      <c r="X571" s="29"/>
      <c r="Y571" s="29"/>
      <c r="Z571" s="29"/>
      <c r="AA571" s="29"/>
      <c r="AB571" s="29"/>
      <c r="AC571" s="29"/>
      <c r="AD571" s="29"/>
      <c r="AE571" s="29"/>
      <c r="AR571" s="152" t="s">
        <v>133</v>
      </c>
      <c r="AT571" s="152" t="s">
        <v>128</v>
      </c>
      <c r="AU571" s="152" t="s">
        <v>87</v>
      </c>
      <c r="AY571" s="14" t="s">
        <v>125</v>
      </c>
      <c r="BE571" s="153">
        <f t="shared" si="74"/>
        <v>0</v>
      </c>
      <c r="BF571" s="153">
        <f t="shared" si="75"/>
        <v>0</v>
      </c>
      <c r="BG571" s="153">
        <f t="shared" si="76"/>
        <v>0</v>
      </c>
      <c r="BH571" s="153">
        <f t="shared" si="77"/>
        <v>0</v>
      </c>
      <c r="BI571" s="153">
        <f t="shared" si="78"/>
        <v>0</v>
      </c>
      <c r="BJ571" s="14" t="s">
        <v>85</v>
      </c>
      <c r="BK571" s="153">
        <f t="shared" si="79"/>
        <v>0</v>
      </c>
      <c r="BL571" s="14" t="s">
        <v>133</v>
      </c>
      <c r="BM571" s="152" t="s">
        <v>1939</v>
      </c>
    </row>
    <row r="572" spans="1:65" s="2" customFormat="1" ht="101.25" customHeight="1">
      <c r="A572" s="29"/>
      <c r="B572" s="140"/>
      <c r="C572" s="141" t="s">
        <v>1940</v>
      </c>
      <c r="D572" s="141" t="s">
        <v>128</v>
      </c>
      <c r="E572" s="142" t="s">
        <v>1941</v>
      </c>
      <c r="F572" s="143" t="s">
        <v>1942</v>
      </c>
      <c r="G572" s="144" t="s">
        <v>137</v>
      </c>
      <c r="H572" s="145">
        <v>1</v>
      </c>
      <c r="I572" s="146"/>
      <c r="J572" s="147">
        <f t="shared" si="70"/>
        <v>0</v>
      </c>
      <c r="K572" s="143" t="s">
        <v>132</v>
      </c>
      <c r="L572" s="30"/>
      <c r="M572" s="148" t="s">
        <v>1</v>
      </c>
      <c r="N572" s="149" t="s">
        <v>42</v>
      </c>
      <c r="O572" s="55"/>
      <c r="P572" s="150">
        <f t="shared" si="71"/>
        <v>0</v>
      </c>
      <c r="Q572" s="150">
        <v>0</v>
      </c>
      <c r="R572" s="150">
        <f t="shared" si="72"/>
        <v>0</v>
      </c>
      <c r="S572" s="150">
        <v>0</v>
      </c>
      <c r="T572" s="151">
        <f t="shared" si="73"/>
        <v>0</v>
      </c>
      <c r="U572" s="29"/>
      <c r="V572" s="29"/>
      <c r="W572" s="29"/>
      <c r="X572" s="29"/>
      <c r="Y572" s="29"/>
      <c r="Z572" s="29"/>
      <c r="AA572" s="29"/>
      <c r="AB572" s="29"/>
      <c r="AC572" s="29"/>
      <c r="AD572" s="29"/>
      <c r="AE572" s="29"/>
      <c r="AR572" s="152" t="s">
        <v>133</v>
      </c>
      <c r="AT572" s="152" t="s">
        <v>128</v>
      </c>
      <c r="AU572" s="152" t="s">
        <v>87</v>
      </c>
      <c r="AY572" s="14" t="s">
        <v>125</v>
      </c>
      <c r="BE572" s="153">
        <f t="shared" si="74"/>
        <v>0</v>
      </c>
      <c r="BF572" s="153">
        <f t="shared" si="75"/>
        <v>0</v>
      </c>
      <c r="BG572" s="153">
        <f t="shared" si="76"/>
        <v>0</v>
      </c>
      <c r="BH572" s="153">
        <f t="shared" si="77"/>
        <v>0</v>
      </c>
      <c r="BI572" s="153">
        <f t="shared" si="78"/>
        <v>0</v>
      </c>
      <c r="BJ572" s="14" t="s">
        <v>85</v>
      </c>
      <c r="BK572" s="153">
        <f t="shared" si="79"/>
        <v>0</v>
      </c>
      <c r="BL572" s="14" t="s">
        <v>133</v>
      </c>
      <c r="BM572" s="152" t="s">
        <v>1943</v>
      </c>
    </row>
    <row r="573" spans="1:65" s="2" customFormat="1" ht="90" customHeight="1">
      <c r="A573" s="29"/>
      <c r="B573" s="140"/>
      <c r="C573" s="141" t="s">
        <v>1944</v>
      </c>
      <c r="D573" s="141" t="s">
        <v>128</v>
      </c>
      <c r="E573" s="142" t="s">
        <v>1945</v>
      </c>
      <c r="F573" s="143" t="s">
        <v>1946</v>
      </c>
      <c r="G573" s="144" t="s">
        <v>137</v>
      </c>
      <c r="H573" s="145">
        <v>1</v>
      </c>
      <c r="I573" s="146"/>
      <c r="J573" s="147">
        <f t="shared" si="70"/>
        <v>0</v>
      </c>
      <c r="K573" s="143" t="s">
        <v>132</v>
      </c>
      <c r="L573" s="30"/>
      <c r="M573" s="148" t="s">
        <v>1</v>
      </c>
      <c r="N573" s="149" t="s">
        <v>42</v>
      </c>
      <c r="O573" s="55"/>
      <c r="P573" s="150">
        <f t="shared" si="71"/>
        <v>0</v>
      </c>
      <c r="Q573" s="150">
        <v>0</v>
      </c>
      <c r="R573" s="150">
        <f t="shared" si="72"/>
        <v>0</v>
      </c>
      <c r="S573" s="150">
        <v>0</v>
      </c>
      <c r="T573" s="151">
        <f t="shared" si="73"/>
        <v>0</v>
      </c>
      <c r="U573" s="29"/>
      <c r="V573" s="29"/>
      <c r="W573" s="29"/>
      <c r="X573" s="29"/>
      <c r="Y573" s="29"/>
      <c r="Z573" s="29"/>
      <c r="AA573" s="29"/>
      <c r="AB573" s="29"/>
      <c r="AC573" s="29"/>
      <c r="AD573" s="29"/>
      <c r="AE573" s="29"/>
      <c r="AR573" s="152" t="s">
        <v>133</v>
      </c>
      <c r="AT573" s="152" t="s">
        <v>128</v>
      </c>
      <c r="AU573" s="152" t="s">
        <v>87</v>
      </c>
      <c r="AY573" s="14" t="s">
        <v>125</v>
      </c>
      <c r="BE573" s="153">
        <f t="shared" si="74"/>
        <v>0</v>
      </c>
      <c r="BF573" s="153">
        <f t="shared" si="75"/>
        <v>0</v>
      </c>
      <c r="BG573" s="153">
        <f t="shared" si="76"/>
        <v>0</v>
      </c>
      <c r="BH573" s="153">
        <f t="shared" si="77"/>
        <v>0</v>
      </c>
      <c r="BI573" s="153">
        <f t="shared" si="78"/>
        <v>0</v>
      </c>
      <c r="BJ573" s="14" t="s">
        <v>85</v>
      </c>
      <c r="BK573" s="153">
        <f t="shared" si="79"/>
        <v>0</v>
      </c>
      <c r="BL573" s="14" t="s">
        <v>133</v>
      </c>
      <c r="BM573" s="152" t="s">
        <v>1947</v>
      </c>
    </row>
    <row r="574" spans="1:65" s="2" customFormat="1" ht="90" customHeight="1">
      <c r="A574" s="29"/>
      <c r="B574" s="140"/>
      <c r="C574" s="141" t="s">
        <v>1948</v>
      </c>
      <c r="D574" s="141" t="s">
        <v>128</v>
      </c>
      <c r="E574" s="142" t="s">
        <v>1949</v>
      </c>
      <c r="F574" s="143" t="s">
        <v>1950</v>
      </c>
      <c r="G574" s="144" t="s">
        <v>137</v>
      </c>
      <c r="H574" s="145">
        <v>1</v>
      </c>
      <c r="I574" s="146"/>
      <c r="J574" s="147">
        <f t="shared" si="70"/>
        <v>0</v>
      </c>
      <c r="K574" s="143" t="s">
        <v>132</v>
      </c>
      <c r="L574" s="30"/>
      <c r="M574" s="148" t="s">
        <v>1</v>
      </c>
      <c r="N574" s="149" t="s">
        <v>42</v>
      </c>
      <c r="O574" s="55"/>
      <c r="P574" s="150">
        <f t="shared" si="71"/>
        <v>0</v>
      </c>
      <c r="Q574" s="150">
        <v>0</v>
      </c>
      <c r="R574" s="150">
        <f t="shared" si="72"/>
        <v>0</v>
      </c>
      <c r="S574" s="150">
        <v>0</v>
      </c>
      <c r="T574" s="151">
        <f t="shared" si="73"/>
        <v>0</v>
      </c>
      <c r="U574" s="29"/>
      <c r="V574" s="29"/>
      <c r="W574" s="29"/>
      <c r="X574" s="29"/>
      <c r="Y574" s="29"/>
      <c r="Z574" s="29"/>
      <c r="AA574" s="29"/>
      <c r="AB574" s="29"/>
      <c r="AC574" s="29"/>
      <c r="AD574" s="29"/>
      <c r="AE574" s="29"/>
      <c r="AR574" s="152" t="s">
        <v>133</v>
      </c>
      <c r="AT574" s="152" t="s">
        <v>128</v>
      </c>
      <c r="AU574" s="152" t="s">
        <v>87</v>
      </c>
      <c r="AY574" s="14" t="s">
        <v>125</v>
      </c>
      <c r="BE574" s="153">
        <f t="shared" si="74"/>
        <v>0</v>
      </c>
      <c r="BF574" s="153">
        <f t="shared" si="75"/>
        <v>0</v>
      </c>
      <c r="BG574" s="153">
        <f t="shared" si="76"/>
        <v>0</v>
      </c>
      <c r="BH574" s="153">
        <f t="shared" si="77"/>
        <v>0</v>
      </c>
      <c r="BI574" s="153">
        <f t="shared" si="78"/>
        <v>0</v>
      </c>
      <c r="BJ574" s="14" t="s">
        <v>85</v>
      </c>
      <c r="BK574" s="153">
        <f t="shared" si="79"/>
        <v>0</v>
      </c>
      <c r="BL574" s="14" t="s">
        <v>133</v>
      </c>
      <c r="BM574" s="152" t="s">
        <v>1951</v>
      </c>
    </row>
    <row r="575" spans="1:65" s="2" customFormat="1" ht="90" customHeight="1">
      <c r="A575" s="29"/>
      <c r="B575" s="140"/>
      <c r="C575" s="141" t="s">
        <v>1952</v>
      </c>
      <c r="D575" s="141" t="s">
        <v>128</v>
      </c>
      <c r="E575" s="142" t="s">
        <v>1953</v>
      </c>
      <c r="F575" s="143" t="s">
        <v>1954</v>
      </c>
      <c r="G575" s="144" t="s">
        <v>137</v>
      </c>
      <c r="H575" s="145">
        <v>1</v>
      </c>
      <c r="I575" s="146"/>
      <c r="J575" s="147">
        <f t="shared" si="70"/>
        <v>0</v>
      </c>
      <c r="K575" s="143" t="s">
        <v>132</v>
      </c>
      <c r="L575" s="30"/>
      <c r="M575" s="148" t="s">
        <v>1</v>
      </c>
      <c r="N575" s="149" t="s">
        <v>42</v>
      </c>
      <c r="O575" s="55"/>
      <c r="P575" s="150">
        <f t="shared" si="71"/>
        <v>0</v>
      </c>
      <c r="Q575" s="150">
        <v>0</v>
      </c>
      <c r="R575" s="150">
        <f t="shared" si="72"/>
        <v>0</v>
      </c>
      <c r="S575" s="150">
        <v>0</v>
      </c>
      <c r="T575" s="151">
        <f t="shared" si="73"/>
        <v>0</v>
      </c>
      <c r="U575" s="29"/>
      <c r="V575" s="29"/>
      <c r="W575" s="29"/>
      <c r="X575" s="29"/>
      <c r="Y575" s="29"/>
      <c r="Z575" s="29"/>
      <c r="AA575" s="29"/>
      <c r="AB575" s="29"/>
      <c r="AC575" s="29"/>
      <c r="AD575" s="29"/>
      <c r="AE575" s="29"/>
      <c r="AR575" s="152" t="s">
        <v>133</v>
      </c>
      <c r="AT575" s="152" t="s">
        <v>128</v>
      </c>
      <c r="AU575" s="152" t="s">
        <v>87</v>
      </c>
      <c r="AY575" s="14" t="s">
        <v>125</v>
      </c>
      <c r="BE575" s="153">
        <f t="shared" si="74"/>
        <v>0</v>
      </c>
      <c r="BF575" s="153">
        <f t="shared" si="75"/>
        <v>0</v>
      </c>
      <c r="BG575" s="153">
        <f t="shared" si="76"/>
        <v>0</v>
      </c>
      <c r="BH575" s="153">
        <f t="shared" si="77"/>
        <v>0</v>
      </c>
      <c r="BI575" s="153">
        <f t="shared" si="78"/>
        <v>0</v>
      </c>
      <c r="BJ575" s="14" t="s">
        <v>85</v>
      </c>
      <c r="BK575" s="153">
        <f t="shared" si="79"/>
        <v>0</v>
      </c>
      <c r="BL575" s="14" t="s">
        <v>133</v>
      </c>
      <c r="BM575" s="152" t="s">
        <v>1955</v>
      </c>
    </row>
    <row r="576" spans="1:65" s="2" customFormat="1" ht="90" customHeight="1">
      <c r="A576" s="29"/>
      <c r="B576" s="140"/>
      <c r="C576" s="141" t="s">
        <v>1956</v>
      </c>
      <c r="D576" s="141" t="s">
        <v>128</v>
      </c>
      <c r="E576" s="142" t="s">
        <v>1957</v>
      </c>
      <c r="F576" s="143" t="s">
        <v>1958</v>
      </c>
      <c r="G576" s="144" t="s">
        <v>137</v>
      </c>
      <c r="H576" s="145">
        <v>1</v>
      </c>
      <c r="I576" s="146"/>
      <c r="J576" s="147">
        <f t="shared" si="70"/>
        <v>0</v>
      </c>
      <c r="K576" s="143" t="s">
        <v>132</v>
      </c>
      <c r="L576" s="30"/>
      <c r="M576" s="148" t="s">
        <v>1</v>
      </c>
      <c r="N576" s="149" t="s">
        <v>42</v>
      </c>
      <c r="O576" s="55"/>
      <c r="P576" s="150">
        <f t="shared" si="71"/>
        <v>0</v>
      </c>
      <c r="Q576" s="150">
        <v>0</v>
      </c>
      <c r="R576" s="150">
        <f t="shared" si="72"/>
        <v>0</v>
      </c>
      <c r="S576" s="150">
        <v>0</v>
      </c>
      <c r="T576" s="151">
        <f t="shared" si="73"/>
        <v>0</v>
      </c>
      <c r="U576" s="29"/>
      <c r="V576" s="29"/>
      <c r="W576" s="29"/>
      <c r="X576" s="29"/>
      <c r="Y576" s="29"/>
      <c r="Z576" s="29"/>
      <c r="AA576" s="29"/>
      <c r="AB576" s="29"/>
      <c r="AC576" s="29"/>
      <c r="AD576" s="29"/>
      <c r="AE576" s="29"/>
      <c r="AR576" s="152" t="s">
        <v>133</v>
      </c>
      <c r="AT576" s="152" t="s">
        <v>128</v>
      </c>
      <c r="AU576" s="152" t="s">
        <v>87</v>
      </c>
      <c r="AY576" s="14" t="s">
        <v>125</v>
      </c>
      <c r="BE576" s="153">
        <f t="shared" si="74"/>
        <v>0</v>
      </c>
      <c r="BF576" s="153">
        <f t="shared" si="75"/>
        <v>0</v>
      </c>
      <c r="BG576" s="153">
        <f t="shared" si="76"/>
        <v>0</v>
      </c>
      <c r="BH576" s="153">
        <f t="shared" si="77"/>
        <v>0</v>
      </c>
      <c r="BI576" s="153">
        <f t="shared" si="78"/>
        <v>0</v>
      </c>
      <c r="BJ576" s="14" t="s">
        <v>85</v>
      </c>
      <c r="BK576" s="153">
        <f t="shared" si="79"/>
        <v>0</v>
      </c>
      <c r="BL576" s="14" t="s">
        <v>133</v>
      </c>
      <c r="BM576" s="152" t="s">
        <v>1959</v>
      </c>
    </row>
    <row r="577" spans="1:65" s="2" customFormat="1" ht="101.25" customHeight="1">
      <c r="A577" s="29"/>
      <c r="B577" s="140"/>
      <c r="C577" s="141" t="s">
        <v>1960</v>
      </c>
      <c r="D577" s="141" t="s">
        <v>128</v>
      </c>
      <c r="E577" s="142" t="s">
        <v>1961</v>
      </c>
      <c r="F577" s="143" t="s">
        <v>1962</v>
      </c>
      <c r="G577" s="144" t="s">
        <v>137</v>
      </c>
      <c r="H577" s="145">
        <v>1</v>
      </c>
      <c r="I577" s="146"/>
      <c r="J577" s="147">
        <f t="shared" si="70"/>
        <v>0</v>
      </c>
      <c r="K577" s="143" t="s">
        <v>132</v>
      </c>
      <c r="L577" s="30"/>
      <c r="M577" s="148" t="s">
        <v>1</v>
      </c>
      <c r="N577" s="149" t="s">
        <v>42</v>
      </c>
      <c r="O577" s="55"/>
      <c r="P577" s="150">
        <f t="shared" si="71"/>
        <v>0</v>
      </c>
      <c r="Q577" s="150">
        <v>0</v>
      </c>
      <c r="R577" s="150">
        <f t="shared" si="72"/>
        <v>0</v>
      </c>
      <c r="S577" s="150">
        <v>0</v>
      </c>
      <c r="T577" s="151">
        <f t="shared" si="73"/>
        <v>0</v>
      </c>
      <c r="U577" s="29"/>
      <c r="V577" s="29"/>
      <c r="W577" s="29"/>
      <c r="X577" s="29"/>
      <c r="Y577" s="29"/>
      <c r="Z577" s="29"/>
      <c r="AA577" s="29"/>
      <c r="AB577" s="29"/>
      <c r="AC577" s="29"/>
      <c r="AD577" s="29"/>
      <c r="AE577" s="29"/>
      <c r="AR577" s="152" t="s">
        <v>133</v>
      </c>
      <c r="AT577" s="152" t="s">
        <v>128</v>
      </c>
      <c r="AU577" s="152" t="s">
        <v>87</v>
      </c>
      <c r="AY577" s="14" t="s">
        <v>125</v>
      </c>
      <c r="BE577" s="153">
        <f t="shared" si="74"/>
        <v>0</v>
      </c>
      <c r="BF577" s="153">
        <f t="shared" si="75"/>
        <v>0</v>
      </c>
      <c r="BG577" s="153">
        <f t="shared" si="76"/>
        <v>0</v>
      </c>
      <c r="BH577" s="153">
        <f t="shared" si="77"/>
        <v>0</v>
      </c>
      <c r="BI577" s="153">
        <f t="shared" si="78"/>
        <v>0</v>
      </c>
      <c r="BJ577" s="14" t="s">
        <v>85</v>
      </c>
      <c r="BK577" s="153">
        <f t="shared" si="79"/>
        <v>0</v>
      </c>
      <c r="BL577" s="14" t="s">
        <v>133</v>
      </c>
      <c r="BM577" s="152" t="s">
        <v>1963</v>
      </c>
    </row>
    <row r="578" spans="1:65" s="2" customFormat="1" ht="101.25" customHeight="1">
      <c r="A578" s="29"/>
      <c r="B578" s="140"/>
      <c r="C578" s="141" t="s">
        <v>1964</v>
      </c>
      <c r="D578" s="141" t="s">
        <v>128</v>
      </c>
      <c r="E578" s="142" t="s">
        <v>1965</v>
      </c>
      <c r="F578" s="143" t="s">
        <v>1966</v>
      </c>
      <c r="G578" s="144" t="s">
        <v>137</v>
      </c>
      <c r="H578" s="145">
        <v>1</v>
      </c>
      <c r="I578" s="146"/>
      <c r="J578" s="147">
        <f t="shared" si="70"/>
        <v>0</v>
      </c>
      <c r="K578" s="143" t="s">
        <v>132</v>
      </c>
      <c r="L578" s="30"/>
      <c r="M578" s="148" t="s">
        <v>1</v>
      </c>
      <c r="N578" s="149" t="s">
        <v>42</v>
      </c>
      <c r="O578" s="55"/>
      <c r="P578" s="150">
        <f t="shared" si="71"/>
        <v>0</v>
      </c>
      <c r="Q578" s="150">
        <v>0</v>
      </c>
      <c r="R578" s="150">
        <f t="shared" si="72"/>
        <v>0</v>
      </c>
      <c r="S578" s="150">
        <v>0</v>
      </c>
      <c r="T578" s="151">
        <f t="shared" si="73"/>
        <v>0</v>
      </c>
      <c r="U578" s="29"/>
      <c r="V578" s="29"/>
      <c r="W578" s="29"/>
      <c r="X578" s="29"/>
      <c r="Y578" s="29"/>
      <c r="Z578" s="29"/>
      <c r="AA578" s="29"/>
      <c r="AB578" s="29"/>
      <c r="AC578" s="29"/>
      <c r="AD578" s="29"/>
      <c r="AE578" s="29"/>
      <c r="AR578" s="152" t="s">
        <v>133</v>
      </c>
      <c r="AT578" s="152" t="s">
        <v>128</v>
      </c>
      <c r="AU578" s="152" t="s">
        <v>87</v>
      </c>
      <c r="AY578" s="14" t="s">
        <v>125</v>
      </c>
      <c r="BE578" s="153">
        <f t="shared" si="74"/>
        <v>0</v>
      </c>
      <c r="BF578" s="153">
        <f t="shared" si="75"/>
        <v>0</v>
      </c>
      <c r="BG578" s="153">
        <f t="shared" si="76"/>
        <v>0</v>
      </c>
      <c r="BH578" s="153">
        <f t="shared" si="77"/>
        <v>0</v>
      </c>
      <c r="BI578" s="153">
        <f t="shared" si="78"/>
        <v>0</v>
      </c>
      <c r="BJ578" s="14" t="s">
        <v>85</v>
      </c>
      <c r="BK578" s="153">
        <f t="shared" si="79"/>
        <v>0</v>
      </c>
      <c r="BL578" s="14" t="s">
        <v>133</v>
      </c>
      <c r="BM578" s="152" t="s">
        <v>1967</v>
      </c>
    </row>
    <row r="579" spans="1:65" s="2" customFormat="1" ht="101.25" customHeight="1">
      <c r="A579" s="29"/>
      <c r="B579" s="140"/>
      <c r="C579" s="141" t="s">
        <v>1968</v>
      </c>
      <c r="D579" s="141" t="s">
        <v>128</v>
      </c>
      <c r="E579" s="142" t="s">
        <v>1969</v>
      </c>
      <c r="F579" s="143" t="s">
        <v>1970</v>
      </c>
      <c r="G579" s="144" t="s">
        <v>137</v>
      </c>
      <c r="H579" s="145">
        <v>1</v>
      </c>
      <c r="I579" s="146"/>
      <c r="J579" s="147">
        <f t="shared" si="70"/>
        <v>0</v>
      </c>
      <c r="K579" s="143" t="s">
        <v>132</v>
      </c>
      <c r="L579" s="30"/>
      <c r="M579" s="148" t="s">
        <v>1</v>
      </c>
      <c r="N579" s="149" t="s">
        <v>42</v>
      </c>
      <c r="O579" s="55"/>
      <c r="P579" s="150">
        <f t="shared" si="71"/>
        <v>0</v>
      </c>
      <c r="Q579" s="150">
        <v>0</v>
      </c>
      <c r="R579" s="150">
        <f t="shared" si="72"/>
        <v>0</v>
      </c>
      <c r="S579" s="150">
        <v>0</v>
      </c>
      <c r="T579" s="151">
        <f t="shared" si="73"/>
        <v>0</v>
      </c>
      <c r="U579" s="29"/>
      <c r="V579" s="29"/>
      <c r="W579" s="29"/>
      <c r="X579" s="29"/>
      <c r="Y579" s="29"/>
      <c r="Z579" s="29"/>
      <c r="AA579" s="29"/>
      <c r="AB579" s="29"/>
      <c r="AC579" s="29"/>
      <c r="AD579" s="29"/>
      <c r="AE579" s="29"/>
      <c r="AR579" s="152" t="s">
        <v>133</v>
      </c>
      <c r="AT579" s="152" t="s">
        <v>128</v>
      </c>
      <c r="AU579" s="152" t="s">
        <v>87</v>
      </c>
      <c r="AY579" s="14" t="s">
        <v>125</v>
      </c>
      <c r="BE579" s="153">
        <f t="shared" si="74"/>
        <v>0</v>
      </c>
      <c r="BF579" s="153">
        <f t="shared" si="75"/>
        <v>0</v>
      </c>
      <c r="BG579" s="153">
        <f t="shared" si="76"/>
        <v>0</v>
      </c>
      <c r="BH579" s="153">
        <f t="shared" si="77"/>
        <v>0</v>
      </c>
      <c r="BI579" s="153">
        <f t="shared" si="78"/>
        <v>0</v>
      </c>
      <c r="BJ579" s="14" t="s">
        <v>85</v>
      </c>
      <c r="BK579" s="153">
        <f t="shared" si="79"/>
        <v>0</v>
      </c>
      <c r="BL579" s="14" t="s">
        <v>133</v>
      </c>
      <c r="BM579" s="152" t="s">
        <v>1971</v>
      </c>
    </row>
    <row r="580" spans="1:65" s="2" customFormat="1" ht="101.25" customHeight="1">
      <c r="A580" s="29"/>
      <c r="B580" s="140"/>
      <c r="C580" s="141" t="s">
        <v>1972</v>
      </c>
      <c r="D580" s="141" t="s">
        <v>128</v>
      </c>
      <c r="E580" s="142" t="s">
        <v>1973</v>
      </c>
      <c r="F580" s="143" t="s">
        <v>1974</v>
      </c>
      <c r="G580" s="144" t="s">
        <v>137</v>
      </c>
      <c r="H580" s="145">
        <v>1</v>
      </c>
      <c r="I580" s="146"/>
      <c r="J580" s="147">
        <f t="shared" si="70"/>
        <v>0</v>
      </c>
      <c r="K580" s="143" t="s">
        <v>132</v>
      </c>
      <c r="L580" s="30"/>
      <c r="M580" s="148" t="s">
        <v>1</v>
      </c>
      <c r="N580" s="149" t="s">
        <v>42</v>
      </c>
      <c r="O580" s="55"/>
      <c r="P580" s="150">
        <f t="shared" si="71"/>
        <v>0</v>
      </c>
      <c r="Q580" s="150">
        <v>0</v>
      </c>
      <c r="R580" s="150">
        <f t="shared" si="72"/>
        <v>0</v>
      </c>
      <c r="S580" s="150">
        <v>0</v>
      </c>
      <c r="T580" s="151">
        <f t="shared" si="73"/>
        <v>0</v>
      </c>
      <c r="U580" s="29"/>
      <c r="V580" s="29"/>
      <c r="W580" s="29"/>
      <c r="X580" s="29"/>
      <c r="Y580" s="29"/>
      <c r="Z580" s="29"/>
      <c r="AA580" s="29"/>
      <c r="AB580" s="29"/>
      <c r="AC580" s="29"/>
      <c r="AD580" s="29"/>
      <c r="AE580" s="29"/>
      <c r="AR580" s="152" t="s">
        <v>133</v>
      </c>
      <c r="AT580" s="152" t="s">
        <v>128</v>
      </c>
      <c r="AU580" s="152" t="s">
        <v>87</v>
      </c>
      <c r="AY580" s="14" t="s">
        <v>125</v>
      </c>
      <c r="BE580" s="153">
        <f t="shared" si="74"/>
        <v>0</v>
      </c>
      <c r="BF580" s="153">
        <f t="shared" si="75"/>
        <v>0</v>
      </c>
      <c r="BG580" s="153">
        <f t="shared" si="76"/>
        <v>0</v>
      </c>
      <c r="BH580" s="153">
        <f t="shared" si="77"/>
        <v>0</v>
      </c>
      <c r="BI580" s="153">
        <f t="shared" si="78"/>
        <v>0</v>
      </c>
      <c r="BJ580" s="14" t="s">
        <v>85</v>
      </c>
      <c r="BK580" s="153">
        <f t="shared" si="79"/>
        <v>0</v>
      </c>
      <c r="BL580" s="14" t="s">
        <v>133</v>
      </c>
      <c r="BM580" s="152" t="s">
        <v>1975</v>
      </c>
    </row>
    <row r="581" spans="1:65" s="2" customFormat="1" ht="55.5" customHeight="1">
      <c r="A581" s="29"/>
      <c r="B581" s="140"/>
      <c r="C581" s="141" t="s">
        <v>1976</v>
      </c>
      <c r="D581" s="141" t="s">
        <v>128</v>
      </c>
      <c r="E581" s="142" t="s">
        <v>1977</v>
      </c>
      <c r="F581" s="143" t="s">
        <v>1978</v>
      </c>
      <c r="G581" s="144" t="s">
        <v>137</v>
      </c>
      <c r="H581" s="145">
        <v>1</v>
      </c>
      <c r="I581" s="146"/>
      <c r="J581" s="147">
        <f t="shared" si="70"/>
        <v>0</v>
      </c>
      <c r="K581" s="143" t="s">
        <v>132</v>
      </c>
      <c r="L581" s="30"/>
      <c r="M581" s="148" t="s">
        <v>1</v>
      </c>
      <c r="N581" s="149" t="s">
        <v>42</v>
      </c>
      <c r="O581" s="55"/>
      <c r="P581" s="150">
        <f t="shared" si="71"/>
        <v>0</v>
      </c>
      <c r="Q581" s="150">
        <v>0</v>
      </c>
      <c r="R581" s="150">
        <f t="shared" si="72"/>
        <v>0</v>
      </c>
      <c r="S581" s="150">
        <v>0</v>
      </c>
      <c r="T581" s="151">
        <f t="shared" si="73"/>
        <v>0</v>
      </c>
      <c r="U581" s="29"/>
      <c r="V581" s="29"/>
      <c r="W581" s="29"/>
      <c r="X581" s="29"/>
      <c r="Y581" s="29"/>
      <c r="Z581" s="29"/>
      <c r="AA581" s="29"/>
      <c r="AB581" s="29"/>
      <c r="AC581" s="29"/>
      <c r="AD581" s="29"/>
      <c r="AE581" s="29"/>
      <c r="AR581" s="152" t="s">
        <v>133</v>
      </c>
      <c r="AT581" s="152" t="s">
        <v>128</v>
      </c>
      <c r="AU581" s="152" t="s">
        <v>87</v>
      </c>
      <c r="AY581" s="14" t="s">
        <v>125</v>
      </c>
      <c r="BE581" s="153">
        <f t="shared" si="74"/>
        <v>0</v>
      </c>
      <c r="BF581" s="153">
        <f t="shared" si="75"/>
        <v>0</v>
      </c>
      <c r="BG581" s="153">
        <f t="shared" si="76"/>
        <v>0</v>
      </c>
      <c r="BH581" s="153">
        <f t="shared" si="77"/>
        <v>0</v>
      </c>
      <c r="BI581" s="153">
        <f t="shared" si="78"/>
        <v>0</v>
      </c>
      <c r="BJ581" s="14" t="s">
        <v>85</v>
      </c>
      <c r="BK581" s="153">
        <f t="shared" si="79"/>
        <v>0</v>
      </c>
      <c r="BL581" s="14" t="s">
        <v>133</v>
      </c>
      <c r="BM581" s="152" t="s">
        <v>1979</v>
      </c>
    </row>
    <row r="582" spans="1:65" s="2" customFormat="1" ht="55.5" customHeight="1">
      <c r="A582" s="29"/>
      <c r="B582" s="140"/>
      <c r="C582" s="141" t="s">
        <v>1980</v>
      </c>
      <c r="D582" s="141" t="s">
        <v>128</v>
      </c>
      <c r="E582" s="142" t="s">
        <v>1981</v>
      </c>
      <c r="F582" s="143" t="s">
        <v>1982</v>
      </c>
      <c r="G582" s="144" t="s">
        <v>137</v>
      </c>
      <c r="H582" s="145">
        <v>1</v>
      </c>
      <c r="I582" s="146"/>
      <c r="J582" s="147">
        <f t="shared" si="70"/>
        <v>0</v>
      </c>
      <c r="K582" s="143" t="s">
        <v>132</v>
      </c>
      <c r="L582" s="30"/>
      <c r="M582" s="148" t="s">
        <v>1</v>
      </c>
      <c r="N582" s="149" t="s">
        <v>42</v>
      </c>
      <c r="O582" s="55"/>
      <c r="P582" s="150">
        <f t="shared" si="71"/>
        <v>0</v>
      </c>
      <c r="Q582" s="150">
        <v>0</v>
      </c>
      <c r="R582" s="150">
        <f t="shared" si="72"/>
        <v>0</v>
      </c>
      <c r="S582" s="150">
        <v>0</v>
      </c>
      <c r="T582" s="151">
        <f t="shared" si="73"/>
        <v>0</v>
      </c>
      <c r="U582" s="29"/>
      <c r="V582" s="29"/>
      <c r="W582" s="29"/>
      <c r="X582" s="29"/>
      <c r="Y582" s="29"/>
      <c r="Z582" s="29"/>
      <c r="AA582" s="29"/>
      <c r="AB582" s="29"/>
      <c r="AC582" s="29"/>
      <c r="AD582" s="29"/>
      <c r="AE582" s="29"/>
      <c r="AR582" s="152" t="s">
        <v>133</v>
      </c>
      <c r="AT582" s="152" t="s">
        <v>128</v>
      </c>
      <c r="AU582" s="152" t="s">
        <v>87</v>
      </c>
      <c r="AY582" s="14" t="s">
        <v>125</v>
      </c>
      <c r="BE582" s="153">
        <f t="shared" si="74"/>
        <v>0</v>
      </c>
      <c r="BF582" s="153">
        <f t="shared" si="75"/>
        <v>0</v>
      </c>
      <c r="BG582" s="153">
        <f t="shared" si="76"/>
        <v>0</v>
      </c>
      <c r="BH582" s="153">
        <f t="shared" si="77"/>
        <v>0</v>
      </c>
      <c r="BI582" s="153">
        <f t="shared" si="78"/>
        <v>0</v>
      </c>
      <c r="BJ582" s="14" t="s">
        <v>85</v>
      </c>
      <c r="BK582" s="153">
        <f t="shared" si="79"/>
        <v>0</v>
      </c>
      <c r="BL582" s="14" t="s">
        <v>133</v>
      </c>
      <c r="BM582" s="152" t="s">
        <v>1983</v>
      </c>
    </row>
    <row r="583" spans="1:65" s="2" customFormat="1" ht="55.5" customHeight="1">
      <c r="A583" s="29"/>
      <c r="B583" s="140"/>
      <c r="C583" s="141" t="s">
        <v>1984</v>
      </c>
      <c r="D583" s="141" t="s">
        <v>128</v>
      </c>
      <c r="E583" s="142" t="s">
        <v>1985</v>
      </c>
      <c r="F583" s="143" t="s">
        <v>1986</v>
      </c>
      <c r="G583" s="144" t="s">
        <v>137</v>
      </c>
      <c r="H583" s="145">
        <v>1</v>
      </c>
      <c r="I583" s="146"/>
      <c r="J583" s="147">
        <f t="shared" si="70"/>
        <v>0</v>
      </c>
      <c r="K583" s="143" t="s">
        <v>132</v>
      </c>
      <c r="L583" s="30"/>
      <c r="M583" s="148" t="s">
        <v>1</v>
      </c>
      <c r="N583" s="149" t="s">
        <v>42</v>
      </c>
      <c r="O583" s="55"/>
      <c r="P583" s="150">
        <f t="shared" si="71"/>
        <v>0</v>
      </c>
      <c r="Q583" s="150">
        <v>0</v>
      </c>
      <c r="R583" s="150">
        <f t="shared" si="72"/>
        <v>0</v>
      </c>
      <c r="S583" s="150">
        <v>0</v>
      </c>
      <c r="T583" s="151">
        <f t="shared" si="73"/>
        <v>0</v>
      </c>
      <c r="U583" s="29"/>
      <c r="V583" s="29"/>
      <c r="W583" s="29"/>
      <c r="X583" s="29"/>
      <c r="Y583" s="29"/>
      <c r="Z583" s="29"/>
      <c r="AA583" s="29"/>
      <c r="AB583" s="29"/>
      <c r="AC583" s="29"/>
      <c r="AD583" s="29"/>
      <c r="AE583" s="29"/>
      <c r="AR583" s="152" t="s">
        <v>133</v>
      </c>
      <c r="AT583" s="152" t="s">
        <v>128</v>
      </c>
      <c r="AU583" s="152" t="s">
        <v>87</v>
      </c>
      <c r="AY583" s="14" t="s">
        <v>125</v>
      </c>
      <c r="BE583" s="153">
        <f t="shared" si="74"/>
        <v>0</v>
      </c>
      <c r="BF583" s="153">
        <f t="shared" si="75"/>
        <v>0</v>
      </c>
      <c r="BG583" s="153">
        <f t="shared" si="76"/>
        <v>0</v>
      </c>
      <c r="BH583" s="153">
        <f t="shared" si="77"/>
        <v>0</v>
      </c>
      <c r="BI583" s="153">
        <f t="shared" si="78"/>
        <v>0</v>
      </c>
      <c r="BJ583" s="14" t="s">
        <v>85</v>
      </c>
      <c r="BK583" s="153">
        <f t="shared" si="79"/>
        <v>0</v>
      </c>
      <c r="BL583" s="14" t="s">
        <v>133</v>
      </c>
      <c r="BM583" s="152" t="s">
        <v>1987</v>
      </c>
    </row>
    <row r="584" spans="1:65" s="2" customFormat="1" ht="55.5" customHeight="1">
      <c r="A584" s="29"/>
      <c r="B584" s="140"/>
      <c r="C584" s="141" t="s">
        <v>1988</v>
      </c>
      <c r="D584" s="141" t="s">
        <v>128</v>
      </c>
      <c r="E584" s="142" t="s">
        <v>1989</v>
      </c>
      <c r="F584" s="143" t="s">
        <v>1990</v>
      </c>
      <c r="G584" s="144" t="s">
        <v>137</v>
      </c>
      <c r="H584" s="145">
        <v>1</v>
      </c>
      <c r="I584" s="146"/>
      <c r="J584" s="147">
        <f t="shared" si="70"/>
        <v>0</v>
      </c>
      <c r="K584" s="143" t="s">
        <v>132</v>
      </c>
      <c r="L584" s="30"/>
      <c r="M584" s="148" t="s">
        <v>1</v>
      </c>
      <c r="N584" s="149" t="s">
        <v>42</v>
      </c>
      <c r="O584" s="55"/>
      <c r="P584" s="150">
        <f t="shared" si="71"/>
        <v>0</v>
      </c>
      <c r="Q584" s="150">
        <v>0</v>
      </c>
      <c r="R584" s="150">
        <f t="shared" si="72"/>
        <v>0</v>
      </c>
      <c r="S584" s="150">
        <v>0</v>
      </c>
      <c r="T584" s="151">
        <f t="shared" si="73"/>
        <v>0</v>
      </c>
      <c r="U584" s="29"/>
      <c r="V584" s="29"/>
      <c r="W584" s="29"/>
      <c r="X584" s="29"/>
      <c r="Y584" s="29"/>
      <c r="Z584" s="29"/>
      <c r="AA584" s="29"/>
      <c r="AB584" s="29"/>
      <c r="AC584" s="29"/>
      <c r="AD584" s="29"/>
      <c r="AE584" s="29"/>
      <c r="AR584" s="152" t="s">
        <v>133</v>
      </c>
      <c r="AT584" s="152" t="s">
        <v>128</v>
      </c>
      <c r="AU584" s="152" t="s">
        <v>87</v>
      </c>
      <c r="AY584" s="14" t="s">
        <v>125</v>
      </c>
      <c r="BE584" s="153">
        <f t="shared" si="74"/>
        <v>0</v>
      </c>
      <c r="BF584" s="153">
        <f t="shared" si="75"/>
        <v>0</v>
      </c>
      <c r="BG584" s="153">
        <f t="shared" si="76"/>
        <v>0</v>
      </c>
      <c r="BH584" s="153">
        <f t="shared" si="77"/>
        <v>0</v>
      </c>
      <c r="BI584" s="153">
        <f t="shared" si="78"/>
        <v>0</v>
      </c>
      <c r="BJ584" s="14" t="s">
        <v>85</v>
      </c>
      <c r="BK584" s="153">
        <f t="shared" si="79"/>
        <v>0</v>
      </c>
      <c r="BL584" s="14" t="s">
        <v>133</v>
      </c>
      <c r="BM584" s="152" t="s">
        <v>1991</v>
      </c>
    </row>
    <row r="585" spans="1:65" s="2" customFormat="1" ht="76.349999999999994" customHeight="1">
      <c r="A585" s="29"/>
      <c r="B585" s="140"/>
      <c r="C585" s="141" t="s">
        <v>1992</v>
      </c>
      <c r="D585" s="141" t="s">
        <v>128</v>
      </c>
      <c r="E585" s="142" t="s">
        <v>1993</v>
      </c>
      <c r="F585" s="143" t="s">
        <v>1994</v>
      </c>
      <c r="G585" s="144" t="s">
        <v>137</v>
      </c>
      <c r="H585" s="145">
        <v>1</v>
      </c>
      <c r="I585" s="146"/>
      <c r="J585" s="147">
        <f t="shared" si="70"/>
        <v>0</v>
      </c>
      <c r="K585" s="143" t="s">
        <v>132</v>
      </c>
      <c r="L585" s="30"/>
      <c r="M585" s="148" t="s">
        <v>1</v>
      </c>
      <c r="N585" s="149" t="s">
        <v>42</v>
      </c>
      <c r="O585" s="55"/>
      <c r="P585" s="150">
        <f t="shared" si="71"/>
        <v>0</v>
      </c>
      <c r="Q585" s="150">
        <v>0</v>
      </c>
      <c r="R585" s="150">
        <f t="shared" si="72"/>
        <v>0</v>
      </c>
      <c r="S585" s="150">
        <v>0</v>
      </c>
      <c r="T585" s="151">
        <f t="shared" si="73"/>
        <v>0</v>
      </c>
      <c r="U585" s="29"/>
      <c r="V585" s="29"/>
      <c r="W585" s="29"/>
      <c r="X585" s="29"/>
      <c r="Y585" s="29"/>
      <c r="Z585" s="29"/>
      <c r="AA585" s="29"/>
      <c r="AB585" s="29"/>
      <c r="AC585" s="29"/>
      <c r="AD585" s="29"/>
      <c r="AE585" s="29"/>
      <c r="AR585" s="152" t="s">
        <v>133</v>
      </c>
      <c r="AT585" s="152" t="s">
        <v>128</v>
      </c>
      <c r="AU585" s="152" t="s">
        <v>87</v>
      </c>
      <c r="AY585" s="14" t="s">
        <v>125</v>
      </c>
      <c r="BE585" s="153">
        <f t="shared" si="74"/>
        <v>0</v>
      </c>
      <c r="BF585" s="153">
        <f t="shared" si="75"/>
        <v>0</v>
      </c>
      <c r="BG585" s="153">
        <f t="shared" si="76"/>
        <v>0</v>
      </c>
      <c r="BH585" s="153">
        <f t="shared" si="77"/>
        <v>0</v>
      </c>
      <c r="BI585" s="153">
        <f t="shared" si="78"/>
        <v>0</v>
      </c>
      <c r="BJ585" s="14" t="s">
        <v>85</v>
      </c>
      <c r="BK585" s="153">
        <f t="shared" si="79"/>
        <v>0</v>
      </c>
      <c r="BL585" s="14" t="s">
        <v>133</v>
      </c>
      <c r="BM585" s="152" t="s">
        <v>1995</v>
      </c>
    </row>
    <row r="586" spans="1:65" s="2" customFormat="1" ht="76.349999999999994" customHeight="1">
      <c r="A586" s="29"/>
      <c r="B586" s="140"/>
      <c r="C586" s="141" t="s">
        <v>1996</v>
      </c>
      <c r="D586" s="141" t="s">
        <v>128</v>
      </c>
      <c r="E586" s="142" t="s">
        <v>1997</v>
      </c>
      <c r="F586" s="143" t="s">
        <v>1998</v>
      </c>
      <c r="G586" s="144" t="s">
        <v>137</v>
      </c>
      <c r="H586" s="145">
        <v>1</v>
      </c>
      <c r="I586" s="146"/>
      <c r="J586" s="147">
        <f t="shared" si="70"/>
        <v>0</v>
      </c>
      <c r="K586" s="143" t="s">
        <v>132</v>
      </c>
      <c r="L586" s="30"/>
      <c r="M586" s="148" t="s">
        <v>1</v>
      </c>
      <c r="N586" s="149" t="s">
        <v>42</v>
      </c>
      <c r="O586" s="55"/>
      <c r="P586" s="150">
        <f t="shared" si="71"/>
        <v>0</v>
      </c>
      <c r="Q586" s="150">
        <v>0</v>
      </c>
      <c r="R586" s="150">
        <f t="shared" si="72"/>
        <v>0</v>
      </c>
      <c r="S586" s="150">
        <v>0</v>
      </c>
      <c r="T586" s="151">
        <f t="shared" si="73"/>
        <v>0</v>
      </c>
      <c r="U586" s="29"/>
      <c r="V586" s="29"/>
      <c r="W586" s="29"/>
      <c r="X586" s="29"/>
      <c r="Y586" s="29"/>
      <c r="Z586" s="29"/>
      <c r="AA586" s="29"/>
      <c r="AB586" s="29"/>
      <c r="AC586" s="29"/>
      <c r="AD586" s="29"/>
      <c r="AE586" s="29"/>
      <c r="AR586" s="152" t="s">
        <v>133</v>
      </c>
      <c r="AT586" s="152" t="s">
        <v>128</v>
      </c>
      <c r="AU586" s="152" t="s">
        <v>87</v>
      </c>
      <c r="AY586" s="14" t="s">
        <v>125</v>
      </c>
      <c r="BE586" s="153">
        <f t="shared" si="74"/>
        <v>0</v>
      </c>
      <c r="BF586" s="153">
        <f t="shared" si="75"/>
        <v>0</v>
      </c>
      <c r="BG586" s="153">
        <f t="shared" si="76"/>
        <v>0</v>
      </c>
      <c r="BH586" s="153">
        <f t="shared" si="77"/>
        <v>0</v>
      </c>
      <c r="BI586" s="153">
        <f t="shared" si="78"/>
        <v>0</v>
      </c>
      <c r="BJ586" s="14" t="s">
        <v>85</v>
      </c>
      <c r="BK586" s="153">
        <f t="shared" si="79"/>
        <v>0</v>
      </c>
      <c r="BL586" s="14" t="s">
        <v>133</v>
      </c>
      <c r="BM586" s="152" t="s">
        <v>1999</v>
      </c>
    </row>
    <row r="587" spans="1:65" s="2" customFormat="1" ht="76.349999999999994" customHeight="1">
      <c r="A587" s="29"/>
      <c r="B587" s="140"/>
      <c r="C587" s="141" t="s">
        <v>2000</v>
      </c>
      <c r="D587" s="141" t="s">
        <v>128</v>
      </c>
      <c r="E587" s="142" t="s">
        <v>2001</v>
      </c>
      <c r="F587" s="143" t="s">
        <v>2002</v>
      </c>
      <c r="G587" s="144" t="s">
        <v>137</v>
      </c>
      <c r="H587" s="145">
        <v>1</v>
      </c>
      <c r="I587" s="146"/>
      <c r="J587" s="147">
        <f t="shared" si="70"/>
        <v>0</v>
      </c>
      <c r="K587" s="143" t="s">
        <v>132</v>
      </c>
      <c r="L587" s="30"/>
      <c r="M587" s="148" t="s">
        <v>1</v>
      </c>
      <c r="N587" s="149" t="s">
        <v>42</v>
      </c>
      <c r="O587" s="55"/>
      <c r="P587" s="150">
        <f t="shared" si="71"/>
        <v>0</v>
      </c>
      <c r="Q587" s="150">
        <v>0</v>
      </c>
      <c r="R587" s="150">
        <f t="shared" si="72"/>
        <v>0</v>
      </c>
      <c r="S587" s="150">
        <v>0</v>
      </c>
      <c r="T587" s="151">
        <f t="shared" si="73"/>
        <v>0</v>
      </c>
      <c r="U587" s="29"/>
      <c r="V587" s="29"/>
      <c r="W587" s="29"/>
      <c r="X587" s="29"/>
      <c r="Y587" s="29"/>
      <c r="Z587" s="29"/>
      <c r="AA587" s="29"/>
      <c r="AB587" s="29"/>
      <c r="AC587" s="29"/>
      <c r="AD587" s="29"/>
      <c r="AE587" s="29"/>
      <c r="AR587" s="152" t="s">
        <v>133</v>
      </c>
      <c r="AT587" s="152" t="s">
        <v>128</v>
      </c>
      <c r="AU587" s="152" t="s">
        <v>87</v>
      </c>
      <c r="AY587" s="14" t="s">
        <v>125</v>
      </c>
      <c r="BE587" s="153">
        <f t="shared" si="74"/>
        <v>0</v>
      </c>
      <c r="BF587" s="153">
        <f t="shared" si="75"/>
        <v>0</v>
      </c>
      <c r="BG587" s="153">
        <f t="shared" si="76"/>
        <v>0</v>
      </c>
      <c r="BH587" s="153">
        <f t="shared" si="77"/>
        <v>0</v>
      </c>
      <c r="BI587" s="153">
        <f t="shared" si="78"/>
        <v>0</v>
      </c>
      <c r="BJ587" s="14" t="s">
        <v>85</v>
      </c>
      <c r="BK587" s="153">
        <f t="shared" si="79"/>
        <v>0</v>
      </c>
      <c r="BL587" s="14" t="s">
        <v>133</v>
      </c>
      <c r="BM587" s="152" t="s">
        <v>2003</v>
      </c>
    </row>
    <row r="588" spans="1:65" s="2" customFormat="1" ht="76.349999999999994" customHeight="1">
      <c r="A588" s="29"/>
      <c r="B588" s="140"/>
      <c r="C588" s="141" t="s">
        <v>2004</v>
      </c>
      <c r="D588" s="141" t="s">
        <v>128</v>
      </c>
      <c r="E588" s="142" t="s">
        <v>2005</v>
      </c>
      <c r="F588" s="143" t="s">
        <v>2006</v>
      </c>
      <c r="G588" s="144" t="s">
        <v>137</v>
      </c>
      <c r="H588" s="145">
        <v>1</v>
      </c>
      <c r="I588" s="146"/>
      <c r="J588" s="147">
        <f t="shared" si="70"/>
        <v>0</v>
      </c>
      <c r="K588" s="143" t="s">
        <v>132</v>
      </c>
      <c r="L588" s="30"/>
      <c r="M588" s="148" t="s">
        <v>1</v>
      </c>
      <c r="N588" s="149" t="s">
        <v>42</v>
      </c>
      <c r="O588" s="55"/>
      <c r="P588" s="150">
        <f t="shared" si="71"/>
        <v>0</v>
      </c>
      <c r="Q588" s="150">
        <v>0</v>
      </c>
      <c r="R588" s="150">
        <f t="shared" si="72"/>
        <v>0</v>
      </c>
      <c r="S588" s="150">
        <v>0</v>
      </c>
      <c r="T588" s="151">
        <f t="shared" si="73"/>
        <v>0</v>
      </c>
      <c r="U588" s="29"/>
      <c r="V588" s="29"/>
      <c r="W588" s="29"/>
      <c r="X588" s="29"/>
      <c r="Y588" s="29"/>
      <c r="Z588" s="29"/>
      <c r="AA588" s="29"/>
      <c r="AB588" s="29"/>
      <c r="AC588" s="29"/>
      <c r="AD588" s="29"/>
      <c r="AE588" s="29"/>
      <c r="AR588" s="152" t="s">
        <v>133</v>
      </c>
      <c r="AT588" s="152" t="s">
        <v>128</v>
      </c>
      <c r="AU588" s="152" t="s">
        <v>87</v>
      </c>
      <c r="AY588" s="14" t="s">
        <v>125</v>
      </c>
      <c r="BE588" s="153">
        <f t="shared" si="74"/>
        <v>0</v>
      </c>
      <c r="BF588" s="153">
        <f t="shared" si="75"/>
        <v>0</v>
      </c>
      <c r="BG588" s="153">
        <f t="shared" si="76"/>
        <v>0</v>
      </c>
      <c r="BH588" s="153">
        <f t="shared" si="77"/>
        <v>0</v>
      </c>
      <c r="BI588" s="153">
        <f t="shared" si="78"/>
        <v>0</v>
      </c>
      <c r="BJ588" s="14" t="s">
        <v>85</v>
      </c>
      <c r="BK588" s="153">
        <f t="shared" si="79"/>
        <v>0</v>
      </c>
      <c r="BL588" s="14" t="s">
        <v>133</v>
      </c>
      <c r="BM588" s="152" t="s">
        <v>2007</v>
      </c>
    </row>
    <row r="589" spans="1:65" s="2" customFormat="1" ht="66.75" customHeight="1">
      <c r="A589" s="29"/>
      <c r="B589" s="140"/>
      <c r="C589" s="141" t="s">
        <v>2008</v>
      </c>
      <c r="D589" s="141" t="s">
        <v>128</v>
      </c>
      <c r="E589" s="142" t="s">
        <v>2009</v>
      </c>
      <c r="F589" s="143" t="s">
        <v>2010</v>
      </c>
      <c r="G589" s="144" t="s">
        <v>446</v>
      </c>
      <c r="H589" s="145">
        <v>1</v>
      </c>
      <c r="I589" s="146"/>
      <c r="J589" s="147">
        <f t="shared" si="70"/>
        <v>0</v>
      </c>
      <c r="K589" s="143" t="s">
        <v>132</v>
      </c>
      <c r="L589" s="30"/>
      <c r="M589" s="148" t="s">
        <v>1</v>
      </c>
      <c r="N589" s="149" t="s">
        <v>42</v>
      </c>
      <c r="O589" s="55"/>
      <c r="P589" s="150">
        <f t="shared" si="71"/>
        <v>0</v>
      </c>
      <c r="Q589" s="150">
        <v>0</v>
      </c>
      <c r="R589" s="150">
        <f t="shared" si="72"/>
        <v>0</v>
      </c>
      <c r="S589" s="150">
        <v>0</v>
      </c>
      <c r="T589" s="151">
        <f t="shared" si="73"/>
        <v>0</v>
      </c>
      <c r="U589" s="29"/>
      <c r="V589" s="29"/>
      <c r="W589" s="29"/>
      <c r="X589" s="29"/>
      <c r="Y589" s="29"/>
      <c r="Z589" s="29"/>
      <c r="AA589" s="29"/>
      <c r="AB589" s="29"/>
      <c r="AC589" s="29"/>
      <c r="AD589" s="29"/>
      <c r="AE589" s="29"/>
      <c r="AR589" s="152" t="s">
        <v>133</v>
      </c>
      <c r="AT589" s="152" t="s">
        <v>128</v>
      </c>
      <c r="AU589" s="152" t="s">
        <v>87</v>
      </c>
      <c r="AY589" s="14" t="s">
        <v>125</v>
      </c>
      <c r="BE589" s="153">
        <f t="shared" si="74"/>
        <v>0</v>
      </c>
      <c r="BF589" s="153">
        <f t="shared" si="75"/>
        <v>0</v>
      </c>
      <c r="BG589" s="153">
        <f t="shared" si="76"/>
        <v>0</v>
      </c>
      <c r="BH589" s="153">
        <f t="shared" si="77"/>
        <v>0</v>
      </c>
      <c r="BI589" s="153">
        <f t="shared" si="78"/>
        <v>0</v>
      </c>
      <c r="BJ589" s="14" t="s">
        <v>85</v>
      </c>
      <c r="BK589" s="153">
        <f t="shared" si="79"/>
        <v>0</v>
      </c>
      <c r="BL589" s="14" t="s">
        <v>133</v>
      </c>
      <c r="BM589" s="152" t="s">
        <v>2011</v>
      </c>
    </row>
    <row r="590" spans="1:65" s="2" customFormat="1" ht="76.349999999999994" customHeight="1">
      <c r="A590" s="29"/>
      <c r="B590" s="140"/>
      <c r="C590" s="141" t="s">
        <v>2012</v>
      </c>
      <c r="D590" s="141" t="s">
        <v>128</v>
      </c>
      <c r="E590" s="142" t="s">
        <v>2013</v>
      </c>
      <c r="F590" s="143" t="s">
        <v>2014</v>
      </c>
      <c r="G590" s="144" t="s">
        <v>137</v>
      </c>
      <c r="H590" s="145">
        <v>1</v>
      </c>
      <c r="I590" s="146"/>
      <c r="J590" s="147">
        <f t="shared" si="70"/>
        <v>0</v>
      </c>
      <c r="K590" s="143" t="s">
        <v>132</v>
      </c>
      <c r="L590" s="30"/>
      <c r="M590" s="148" t="s">
        <v>1</v>
      </c>
      <c r="N590" s="149" t="s">
        <v>42</v>
      </c>
      <c r="O590" s="55"/>
      <c r="P590" s="150">
        <f t="shared" si="71"/>
        <v>0</v>
      </c>
      <c r="Q590" s="150">
        <v>0</v>
      </c>
      <c r="R590" s="150">
        <f t="shared" si="72"/>
        <v>0</v>
      </c>
      <c r="S590" s="150">
        <v>0</v>
      </c>
      <c r="T590" s="151">
        <f t="shared" si="73"/>
        <v>0</v>
      </c>
      <c r="U590" s="29"/>
      <c r="V590" s="29"/>
      <c r="W590" s="29"/>
      <c r="X590" s="29"/>
      <c r="Y590" s="29"/>
      <c r="Z590" s="29"/>
      <c r="AA590" s="29"/>
      <c r="AB590" s="29"/>
      <c r="AC590" s="29"/>
      <c r="AD590" s="29"/>
      <c r="AE590" s="29"/>
      <c r="AR590" s="152" t="s">
        <v>133</v>
      </c>
      <c r="AT590" s="152" t="s">
        <v>128</v>
      </c>
      <c r="AU590" s="152" t="s">
        <v>87</v>
      </c>
      <c r="AY590" s="14" t="s">
        <v>125</v>
      </c>
      <c r="BE590" s="153">
        <f t="shared" si="74"/>
        <v>0</v>
      </c>
      <c r="BF590" s="153">
        <f t="shared" si="75"/>
        <v>0</v>
      </c>
      <c r="BG590" s="153">
        <f t="shared" si="76"/>
        <v>0</v>
      </c>
      <c r="BH590" s="153">
        <f t="shared" si="77"/>
        <v>0</v>
      </c>
      <c r="BI590" s="153">
        <f t="shared" si="78"/>
        <v>0</v>
      </c>
      <c r="BJ590" s="14" t="s">
        <v>85</v>
      </c>
      <c r="BK590" s="153">
        <f t="shared" si="79"/>
        <v>0</v>
      </c>
      <c r="BL590" s="14" t="s">
        <v>133</v>
      </c>
      <c r="BM590" s="152" t="s">
        <v>2015</v>
      </c>
    </row>
    <row r="591" spans="1:65" s="2" customFormat="1" ht="76.349999999999994" customHeight="1">
      <c r="A591" s="29"/>
      <c r="B591" s="140"/>
      <c r="C591" s="141" t="s">
        <v>2016</v>
      </c>
      <c r="D591" s="141" t="s">
        <v>128</v>
      </c>
      <c r="E591" s="142" t="s">
        <v>2017</v>
      </c>
      <c r="F591" s="143" t="s">
        <v>2018</v>
      </c>
      <c r="G591" s="144" t="s">
        <v>137</v>
      </c>
      <c r="H591" s="145">
        <v>1</v>
      </c>
      <c r="I591" s="146"/>
      <c r="J591" s="147">
        <f t="shared" si="70"/>
        <v>0</v>
      </c>
      <c r="K591" s="143" t="s">
        <v>132</v>
      </c>
      <c r="L591" s="30"/>
      <c r="M591" s="148" t="s">
        <v>1</v>
      </c>
      <c r="N591" s="149" t="s">
        <v>42</v>
      </c>
      <c r="O591" s="55"/>
      <c r="P591" s="150">
        <f t="shared" si="71"/>
        <v>0</v>
      </c>
      <c r="Q591" s="150">
        <v>0</v>
      </c>
      <c r="R591" s="150">
        <f t="shared" si="72"/>
        <v>0</v>
      </c>
      <c r="S591" s="150">
        <v>0</v>
      </c>
      <c r="T591" s="151">
        <f t="shared" si="73"/>
        <v>0</v>
      </c>
      <c r="U591" s="29"/>
      <c r="V591" s="29"/>
      <c r="W591" s="29"/>
      <c r="X591" s="29"/>
      <c r="Y591" s="29"/>
      <c r="Z591" s="29"/>
      <c r="AA591" s="29"/>
      <c r="AB591" s="29"/>
      <c r="AC591" s="29"/>
      <c r="AD591" s="29"/>
      <c r="AE591" s="29"/>
      <c r="AR591" s="152" t="s">
        <v>133</v>
      </c>
      <c r="AT591" s="152" t="s">
        <v>128</v>
      </c>
      <c r="AU591" s="152" t="s">
        <v>87</v>
      </c>
      <c r="AY591" s="14" t="s">
        <v>125</v>
      </c>
      <c r="BE591" s="153">
        <f t="shared" si="74"/>
        <v>0</v>
      </c>
      <c r="BF591" s="153">
        <f t="shared" si="75"/>
        <v>0</v>
      </c>
      <c r="BG591" s="153">
        <f t="shared" si="76"/>
        <v>0</v>
      </c>
      <c r="BH591" s="153">
        <f t="shared" si="77"/>
        <v>0</v>
      </c>
      <c r="BI591" s="153">
        <f t="shared" si="78"/>
        <v>0</v>
      </c>
      <c r="BJ591" s="14" t="s">
        <v>85</v>
      </c>
      <c r="BK591" s="153">
        <f t="shared" si="79"/>
        <v>0</v>
      </c>
      <c r="BL591" s="14" t="s">
        <v>133</v>
      </c>
      <c r="BM591" s="152" t="s">
        <v>2019</v>
      </c>
    </row>
    <row r="592" spans="1:65" s="2" customFormat="1" ht="44.25" customHeight="1">
      <c r="A592" s="29"/>
      <c r="B592" s="140"/>
      <c r="C592" s="141" t="s">
        <v>2020</v>
      </c>
      <c r="D592" s="141" t="s">
        <v>128</v>
      </c>
      <c r="E592" s="142" t="s">
        <v>2021</v>
      </c>
      <c r="F592" s="143" t="s">
        <v>2022</v>
      </c>
      <c r="G592" s="144" t="s">
        <v>446</v>
      </c>
      <c r="H592" s="145">
        <v>1</v>
      </c>
      <c r="I592" s="146"/>
      <c r="J592" s="147">
        <f t="shared" si="70"/>
        <v>0</v>
      </c>
      <c r="K592" s="143" t="s">
        <v>132</v>
      </c>
      <c r="L592" s="30"/>
      <c r="M592" s="148" t="s">
        <v>1</v>
      </c>
      <c r="N592" s="149" t="s">
        <v>42</v>
      </c>
      <c r="O592" s="55"/>
      <c r="P592" s="150">
        <f t="shared" si="71"/>
        <v>0</v>
      </c>
      <c r="Q592" s="150">
        <v>0</v>
      </c>
      <c r="R592" s="150">
        <f t="shared" si="72"/>
        <v>0</v>
      </c>
      <c r="S592" s="150">
        <v>0</v>
      </c>
      <c r="T592" s="151">
        <f t="shared" si="73"/>
        <v>0</v>
      </c>
      <c r="U592" s="29"/>
      <c r="V592" s="29"/>
      <c r="W592" s="29"/>
      <c r="X592" s="29"/>
      <c r="Y592" s="29"/>
      <c r="Z592" s="29"/>
      <c r="AA592" s="29"/>
      <c r="AB592" s="29"/>
      <c r="AC592" s="29"/>
      <c r="AD592" s="29"/>
      <c r="AE592" s="29"/>
      <c r="AR592" s="152" t="s">
        <v>133</v>
      </c>
      <c r="AT592" s="152" t="s">
        <v>128</v>
      </c>
      <c r="AU592" s="152" t="s">
        <v>87</v>
      </c>
      <c r="AY592" s="14" t="s">
        <v>125</v>
      </c>
      <c r="BE592" s="153">
        <f t="shared" si="74"/>
        <v>0</v>
      </c>
      <c r="BF592" s="153">
        <f t="shared" si="75"/>
        <v>0</v>
      </c>
      <c r="BG592" s="153">
        <f t="shared" si="76"/>
        <v>0</v>
      </c>
      <c r="BH592" s="153">
        <f t="shared" si="77"/>
        <v>0</v>
      </c>
      <c r="BI592" s="153">
        <f t="shared" si="78"/>
        <v>0</v>
      </c>
      <c r="BJ592" s="14" t="s">
        <v>85</v>
      </c>
      <c r="BK592" s="153">
        <f t="shared" si="79"/>
        <v>0</v>
      </c>
      <c r="BL592" s="14" t="s">
        <v>133</v>
      </c>
      <c r="BM592" s="152" t="s">
        <v>2023</v>
      </c>
    </row>
    <row r="593" spans="1:65" s="2" customFormat="1" ht="44.25" customHeight="1">
      <c r="A593" s="29"/>
      <c r="B593" s="140"/>
      <c r="C593" s="141" t="s">
        <v>2024</v>
      </c>
      <c r="D593" s="141" t="s">
        <v>128</v>
      </c>
      <c r="E593" s="142" t="s">
        <v>2025</v>
      </c>
      <c r="F593" s="143" t="s">
        <v>2026</v>
      </c>
      <c r="G593" s="144" t="s">
        <v>446</v>
      </c>
      <c r="H593" s="145">
        <v>1</v>
      </c>
      <c r="I593" s="146"/>
      <c r="J593" s="147">
        <f t="shared" si="70"/>
        <v>0</v>
      </c>
      <c r="K593" s="143" t="s">
        <v>132</v>
      </c>
      <c r="L593" s="30"/>
      <c r="M593" s="148" t="s">
        <v>1</v>
      </c>
      <c r="N593" s="149" t="s">
        <v>42</v>
      </c>
      <c r="O593" s="55"/>
      <c r="P593" s="150">
        <f t="shared" si="71"/>
        <v>0</v>
      </c>
      <c r="Q593" s="150">
        <v>0</v>
      </c>
      <c r="R593" s="150">
        <f t="shared" si="72"/>
        <v>0</v>
      </c>
      <c r="S593" s="150">
        <v>0</v>
      </c>
      <c r="T593" s="151">
        <f t="shared" si="73"/>
        <v>0</v>
      </c>
      <c r="U593" s="29"/>
      <c r="V593" s="29"/>
      <c r="W593" s="29"/>
      <c r="X593" s="29"/>
      <c r="Y593" s="29"/>
      <c r="Z593" s="29"/>
      <c r="AA593" s="29"/>
      <c r="AB593" s="29"/>
      <c r="AC593" s="29"/>
      <c r="AD593" s="29"/>
      <c r="AE593" s="29"/>
      <c r="AR593" s="152" t="s">
        <v>133</v>
      </c>
      <c r="AT593" s="152" t="s">
        <v>128</v>
      </c>
      <c r="AU593" s="152" t="s">
        <v>87</v>
      </c>
      <c r="AY593" s="14" t="s">
        <v>125</v>
      </c>
      <c r="BE593" s="153">
        <f t="shared" si="74"/>
        <v>0</v>
      </c>
      <c r="BF593" s="153">
        <f t="shared" si="75"/>
        <v>0</v>
      </c>
      <c r="BG593" s="153">
        <f t="shared" si="76"/>
        <v>0</v>
      </c>
      <c r="BH593" s="153">
        <f t="shared" si="77"/>
        <v>0</v>
      </c>
      <c r="BI593" s="153">
        <f t="shared" si="78"/>
        <v>0</v>
      </c>
      <c r="BJ593" s="14" t="s">
        <v>85</v>
      </c>
      <c r="BK593" s="153">
        <f t="shared" si="79"/>
        <v>0</v>
      </c>
      <c r="BL593" s="14" t="s">
        <v>133</v>
      </c>
      <c r="BM593" s="152" t="s">
        <v>2027</v>
      </c>
    </row>
    <row r="594" spans="1:65" s="2" customFormat="1" ht="44.25" customHeight="1">
      <c r="A594" s="29"/>
      <c r="B594" s="140"/>
      <c r="C594" s="141" t="s">
        <v>2028</v>
      </c>
      <c r="D594" s="141" t="s">
        <v>128</v>
      </c>
      <c r="E594" s="142" t="s">
        <v>2029</v>
      </c>
      <c r="F594" s="143" t="s">
        <v>2030</v>
      </c>
      <c r="G594" s="144" t="s">
        <v>2031</v>
      </c>
      <c r="H594" s="145">
        <v>1</v>
      </c>
      <c r="I594" s="146"/>
      <c r="J594" s="147">
        <f t="shared" si="70"/>
        <v>0</v>
      </c>
      <c r="K594" s="143" t="s">
        <v>132</v>
      </c>
      <c r="L594" s="30"/>
      <c r="M594" s="148" t="s">
        <v>1</v>
      </c>
      <c r="N594" s="149" t="s">
        <v>42</v>
      </c>
      <c r="O594" s="55"/>
      <c r="P594" s="150">
        <f t="shared" si="71"/>
        <v>0</v>
      </c>
      <c r="Q594" s="150">
        <v>0</v>
      </c>
      <c r="R594" s="150">
        <f t="shared" si="72"/>
        <v>0</v>
      </c>
      <c r="S594" s="150">
        <v>0</v>
      </c>
      <c r="T594" s="151">
        <f t="shared" si="73"/>
        <v>0</v>
      </c>
      <c r="U594" s="29"/>
      <c r="V594" s="29"/>
      <c r="W594" s="29"/>
      <c r="X594" s="29"/>
      <c r="Y594" s="29"/>
      <c r="Z594" s="29"/>
      <c r="AA594" s="29"/>
      <c r="AB594" s="29"/>
      <c r="AC594" s="29"/>
      <c r="AD594" s="29"/>
      <c r="AE594" s="29"/>
      <c r="AR594" s="152" t="s">
        <v>133</v>
      </c>
      <c r="AT594" s="152" t="s">
        <v>128</v>
      </c>
      <c r="AU594" s="152" t="s">
        <v>87</v>
      </c>
      <c r="AY594" s="14" t="s">
        <v>125</v>
      </c>
      <c r="BE594" s="153">
        <f t="shared" si="74"/>
        <v>0</v>
      </c>
      <c r="BF594" s="153">
        <f t="shared" si="75"/>
        <v>0</v>
      </c>
      <c r="BG594" s="153">
        <f t="shared" si="76"/>
        <v>0</v>
      </c>
      <c r="BH594" s="153">
        <f t="shared" si="77"/>
        <v>0</v>
      </c>
      <c r="BI594" s="153">
        <f t="shared" si="78"/>
        <v>0</v>
      </c>
      <c r="BJ594" s="14" t="s">
        <v>85</v>
      </c>
      <c r="BK594" s="153">
        <f t="shared" si="79"/>
        <v>0</v>
      </c>
      <c r="BL594" s="14" t="s">
        <v>133</v>
      </c>
      <c r="BM594" s="152" t="s">
        <v>2032</v>
      </c>
    </row>
    <row r="595" spans="1:65" s="2" customFormat="1" ht="49.15" customHeight="1">
      <c r="A595" s="29"/>
      <c r="B595" s="140"/>
      <c r="C595" s="141" t="s">
        <v>2033</v>
      </c>
      <c r="D595" s="141" t="s">
        <v>128</v>
      </c>
      <c r="E595" s="142" t="s">
        <v>2034</v>
      </c>
      <c r="F595" s="143" t="s">
        <v>2035</v>
      </c>
      <c r="G595" s="144" t="s">
        <v>446</v>
      </c>
      <c r="H595" s="145">
        <v>1</v>
      </c>
      <c r="I595" s="146"/>
      <c r="J595" s="147">
        <f t="shared" si="70"/>
        <v>0</v>
      </c>
      <c r="K595" s="143" t="s">
        <v>132</v>
      </c>
      <c r="L595" s="30"/>
      <c r="M595" s="148" t="s">
        <v>1</v>
      </c>
      <c r="N595" s="149" t="s">
        <v>42</v>
      </c>
      <c r="O595" s="55"/>
      <c r="P595" s="150">
        <f t="shared" si="71"/>
        <v>0</v>
      </c>
      <c r="Q595" s="150">
        <v>0</v>
      </c>
      <c r="R595" s="150">
        <f t="shared" si="72"/>
        <v>0</v>
      </c>
      <c r="S595" s="150">
        <v>0</v>
      </c>
      <c r="T595" s="151">
        <f t="shared" si="73"/>
        <v>0</v>
      </c>
      <c r="U595" s="29"/>
      <c r="V595" s="29"/>
      <c r="W595" s="29"/>
      <c r="X595" s="29"/>
      <c r="Y595" s="29"/>
      <c r="Z595" s="29"/>
      <c r="AA595" s="29"/>
      <c r="AB595" s="29"/>
      <c r="AC595" s="29"/>
      <c r="AD595" s="29"/>
      <c r="AE595" s="29"/>
      <c r="AR595" s="152" t="s">
        <v>133</v>
      </c>
      <c r="AT595" s="152" t="s">
        <v>128</v>
      </c>
      <c r="AU595" s="152" t="s">
        <v>87</v>
      </c>
      <c r="AY595" s="14" t="s">
        <v>125</v>
      </c>
      <c r="BE595" s="153">
        <f t="shared" si="74"/>
        <v>0</v>
      </c>
      <c r="BF595" s="153">
        <f t="shared" si="75"/>
        <v>0</v>
      </c>
      <c r="BG595" s="153">
        <f t="shared" si="76"/>
        <v>0</v>
      </c>
      <c r="BH595" s="153">
        <f t="shared" si="77"/>
        <v>0</v>
      </c>
      <c r="BI595" s="153">
        <f t="shared" si="78"/>
        <v>0</v>
      </c>
      <c r="BJ595" s="14" t="s">
        <v>85</v>
      </c>
      <c r="BK595" s="153">
        <f t="shared" si="79"/>
        <v>0</v>
      </c>
      <c r="BL595" s="14" t="s">
        <v>133</v>
      </c>
      <c r="BM595" s="152" t="s">
        <v>2036</v>
      </c>
    </row>
    <row r="596" spans="1:65" s="2" customFormat="1" ht="49.15" customHeight="1">
      <c r="A596" s="29"/>
      <c r="B596" s="140"/>
      <c r="C596" s="141" t="s">
        <v>2037</v>
      </c>
      <c r="D596" s="141" t="s">
        <v>128</v>
      </c>
      <c r="E596" s="142" t="s">
        <v>2038</v>
      </c>
      <c r="F596" s="143" t="s">
        <v>2039</v>
      </c>
      <c r="G596" s="144" t="s">
        <v>446</v>
      </c>
      <c r="H596" s="145">
        <v>1</v>
      </c>
      <c r="I596" s="146"/>
      <c r="J596" s="147">
        <f t="shared" si="70"/>
        <v>0</v>
      </c>
      <c r="K596" s="143" t="s">
        <v>132</v>
      </c>
      <c r="L596" s="30"/>
      <c r="M596" s="148" t="s">
        <v>1</v>
      </c>
      <c r="N596" s="149" t="s">
        <v>42</v>
      </c>
      <c r="O596" s="55"/>
      <c r="P596" s="150">
        <f t="shared" si="71"/>
        <v>0</v>
      </c>
      <c r="Q596" s="150">
        <v>0</v>
      </c>
      <c r="R596" s="150">
        <f t="shared" si="72"/>
        <v>0</v>
      </c>
      <c r="S596" s="150">
        <v>0</v>
      </c>
      <c r="T596" s="151">
        <f t="shared" si="73"/>
        <v>0</v>
      </c>
      <c r="U596" s="29"/>
      <c r="V596" s="29"/>
      <c r="W596" s="29"/>
      <c r="X596" s="29"/>
      <c r="Y596" s="29"/>
      <c r="Z596" s="29"/>
      <c r="AA596" s="29"/>
      <c r="AB596" s="29"/>
      <c r="AC596" s="29"/>
      <c r="AD596" s="29"/>
      <c r="AE596" s="29"/>
      <c r="AR596" s="152" t="s">
        <v>133</v>
      </c>
      <c r="AT596" s="152" t="s">
        <v>128</v>
      </c>
      <c r="AU596" s="152" t="s">
        <v>87</v>
      </c>
      <c r="AY596" s="14" t="s">
        <v>125</v>
      </c>
      <c r="BE596" s="153">
        <f t="shared" si="74"/>
        <v>0</v>
      </c>
      <c r="BF596" s="153">
        <f t="shared" si="75"/>
        <v>0</v>
      </c>
      <c r="BG596" s="153">
        <f t="shared" si="76"/>
        <v>0</v>
      </c>
      <c r="BH596" s="153">
        <f t="shared" si="77"/>
        <v>0</v>
      </c>
      <c r="BI596" s="153">
        <f t="shared" si="78"/>
        <v>0</v>
      </c>
      <c r="BJ596" s="14" t="s">
        <v>85</v>
      </c>
      <c r="BK596" s="153">
        <f t="shared" si="79"/>
        <v>0</v>
      </c>
      <c r="BL596" s="14" t="s">
        <v>133</v>
      </c>
      <c r="BM596" s="152" t="s">
        <v>2040</v>
      </c>
    </row>
    <row r="597" spans="1:65" s="2" customFormat="1" ht="49.15" customHeight="1">
      <c r="A597" s="29"/>
      <c r="B597" s="140"/>
      <c r="C597" s="141" t="s">
        <v>2041</v>
      </c>
      <c r="D597" s="141" t="s">
        <v>128</v>
      </c>
      <c r="E597" s="142" t="s">
        <v>2042</v>
      </c>
      <c r="F597" s="143" t="s">
        <v>2043</v>
      </c>
      <c r="G597" s="144" t="s">
        <v>2031</v>
      </c>
      <c r="H597" s="145">
        <v>1</v>
      </c>
      <c r="I597" s="146"/>
      <c r="J597" s="147">
        <f t="shared" si="70"/>
        <v>0</v>
      </c>
      <c r="K597" s="143" t="s">
        <v>132</v>
      </c>
      <c r="L597" s="30"/>
      <c r="M597" s="148" t="s">
        <v>1</v>
      </c>
      <c r="N597" s="149" t="s">
        <v>42</v>
      </c>
      <c r="O597" s="55"/>
      <c r="P597" s="150">
        <f t="shared" si="71"/>
        <v>0</v>
      </c>
      <c r="Q597" s="150">
        <v>0</v>
      </c>
      <c r="R597" s="150">
        <f t="shared" si="72"/>
        <v>0</v>
      </c>
      <c r="S597" s="150">
        <v>0</v>
      </c>
      <c r="T597" s="151">
        <f t="shared" si="73"/>
        <v>0</v>
      </c>
      <c r="U597" s="29"/>
      <c r="V597" s="29"/>
      <c r="W597" s="29"/>
      <c r="X597" s="29"/>
      <c r="Y597" s="29"/>
      <c r="Z597" s="29"/>
      <c r="AA597" s="29"/>
      <c r="AB597" s="29"/>
      <c r="AC597" s="29"/>
      <c r="AD597" s="29"/>
      <c r="AE597" s="29"/>
      <c r="AR597" s="152" t="s">
        <v>133</v>
      </c>
      <c r="AT597" s="152" t="s">
        <v>128</v>
      </c>
      <c r="AU597" s="152" t="s">
        <v>87</v>
      </c>
      <c r="AY597" s="14" t="s">
        <v>125</v>
      </c>
      <c r="BE597" s="153">
        <f t="shared" si="74"/>
        <v>0</v>
      </c>
      <c r="BF597" s="153">
        <f t="shared" si="75"/>
        <v>0</v>
      </c>
      <c r="BG597" s="153">
        <f t="shared" si="76"/>
        <v>0</v>
      </c>
      <c r="BH597" s="153">
        <f t="shared" si="77"/>
        <v>0</v>
      </c>
      <c r="BI597" s="153">
        <f t="shared" si="78"/>
        <v>0</v>
      </c>
      <c r="BJ597" s="14" t="s">
        <v>85</v>
      </c>
      <c r="BK597" s="153">
        <f t="shared" si="79"/>
        <v>0</v>
      </c>
      <c r="BL597" s="14" t="s">
        <v>133</v>
      </c>
      <c r="BM597" s="152" t="s">
        <v>2044</v>
      </c>
    </row>
    <row r="598" spans="1:65" s="2" customFormat="1" ht="55.5" customHeight="1">
      <c r="A598" s="29"/>
      <c r="B598" s="140"/>
      <c r="C598" s="141" t="s">
        <v>2045</v>
      </c>
      <c r="D598" s="141" t="s">
        <v>128</v>
      </c>
      <c r="E598" s="142" t="s">
        <v>2046</v>
      </c>
      <c r="F598" s="143" t="s">
        <v>2047</v>
      </c>
      <c r="G598" s="144" t="s">
        <v>446</v>
      </c>
      <c r="H598" s="145">
        <v>1</v>
      </c>
      <c r="I598" s="146"/>
      <c r="J598" s="147">
        <f t="shared" si="70"/>
        <v>0</v>
      </c>
      <c r="K598" s="143" t="s">
        <v>132</v>
      </c>
      <c r="L598" s="30"/>
      <c r="M598" s="148" t="s">
        <v>1</v>
      </c>
      <c r="N598" s="149" t="s">
        <v>42</v>
      </c>
      <c r="O598" s="55"/>
      <c r="P598" s="150">
        <f t="shared" si="71"/>
        <v>0</v>
      </c>
      <c r="Q598" s="150">
        <v>0</v>
      </c>
      <c r="R598" s="150">
        <f t="shared" si="72"/>
        <v>0</v>
      </c>
      <c r="S598" s="150">
        <v>0</v>
      </c>
      <c r="T598" s="151">
        <f t="shared" si="73"/>
        <v>0</v>
      </c>
      <c r="U598" s="29"/>
      <c r="V598" s="29"/>
      <c r="W598" s="29"/>
      <c r="X598" s="29"/>
      <c r="Y598" s="29"/>
      <c r="Z598" s="29"/>
      <c r="AA598" s="29"/>
      <c r="AB598" s="29"/>
      <c r="AC598" s="29"/>
      <c r="AD598" s="29"/>
      <c r="AE598" s="29"/>
      <c r="AR598" s="152" t="s">
        <v>133</v>
      </c>
      <c r="AT598" s="152" t="s">
        <v>128</v>
      </c>
      <c r="AU598" s="152" t="s">
        <v>87</v>
      </c>
      <c r="AY598" s="14" t="s">
        <v>125</v>
      </c>
      <c r="BE598" s="153">
        <f t="shared" si="74"/>
        <v>0</v>
      </c>
      <c r="BF598" s="153">
        <f t="shared" si="75"/>
        <v>0</v>
      </c>
      <c r="BG598" s="153">
        <f t="shared" si="76"/>
        <v>0</v>
      </c>
      <c r="BH598" s="153">
        <f t="shared" si="77"/>
        <v>0</v>
      </c>
      <c r="BI598" s="153">
        <f t="shared" si="78"/>
        <v>0</v>
      </c>
      <c r="BJ598" s="14" t="s">
        <v>85</v>
      </c>
      <c r="BK598" s="153">
        <f t="shared" si="79"/>
        <v>0</v>
      </c>
      <c r="BL598" s="14" t="s">
        <v>133</v>
      </c>
      <c r="BM598" s="152" t="s">
        <v>2048</v>
      </c>
    </row>
    <row r="599" spans="1:65" s="2" customFormat="1" ht="55.5" customHeight="1">
      <c r="A599" s="29"/>
      <c r="B599" s="140"/>
      <c r="C599" s="141" t="s">
        <v>2049</v>
      </c>
      <c r="D599" s="141" t="s">
        <v>128</v>
      </c>
      <c r="E599" s="142" t="s">
        <v>2050</v>
      </c>
      <c r="F599" s="143" t="s">
        <v>2051</v>
      </c>
      <c r="G599" s="144" t="s">
        <v>446</v>
      </c>
      <c r="H599" s="145">
        <v>1</v>
      </c>
      <c r="I599" s="146"/>
      <c r="J599" s="147">
        <f t="shared" si="70"/>
        <v>0</v>
      </c>
      <c r="K599" s="143" t="s">
        <v>132</v>
      </c>
      <c r="L599" s="30"/>
      <c r="M599" s="148" t="s">
        <v>1</v>
      </c>
      <c r="N599" s="149" t="s">
        <v>42</v>
      </c>
      <c r="O599" s="55"/>
      <c r="P599" s="150">
        <f t="shared" si="71"/>
        <v>0</v>
      </c>
      <c r="Q599" s="150">
        <v>0</v>
      </c>
      <c r="R599" s="150">
        <f t="shared" si="72"/>
        <v>0</v>
      </c>
      <c r="S599" s="150">
        <v>0</v>
      </c>
      <c r="T599" s="151">
        <f t="shared" si="73"/>
        <v>0</v>
      </c>
      <c r="U599" s="29"/>
      <c r="V599" s="29"/>
      <c r="W599" s="29"/>
      <c r="X599" s="29"/>
      <c r="Y599" s="29"/>
      <c r="Z599" s="29"/>
      <c r="AA599" s="29"/>
      <c r="AB599" s="29"/>
      <c r="AC599" s="29"/>
      <c r="AD599" s="29"/>
      <c r="AE599" s="29"/>
      <c r="AR599" s="152" t="s">
        <v>133</v>
      </c>
      <c r="AT599" s="152" t="s">
        <v>128</v>
      </c>
      <c r="AU599" s="152" t="s">
        <v>87</v>
      </c>
      <c r="AY599" s="14" t="s">
        <v>125</v>
      </c>
      <c r="BE599" s="153">
        <f t="shared" si="74"/>
        <v>0</v>
      </c>
      <c r="BF599" s="153">
        <f t="shared" si="75"/>
        <v>0</v>
      </c>
      <c r="BG599" s="153">
        <f t="shared" si="76"/>
        <v>0</v>
      </c>
      <c r="BH599" s="153">
        <f t="shared" si="77"/>
        <v>0</v>
      </c>
      <c r="BI599" s="153">
        <f t="shared" si="78"/>
        <v>0</v>
      </c>
      <c r="BJ599" s="14" t="s">
        <v>85</v>
      </c>
      <c r="BK599" s="153">
        <f t="shared" si="79"/>
        <v>0</v>
      </c>
      <c r="BL599" s="14" t="s">
        <v>133</v>
      </c>
      <c r="BM599" s="152" t="s">
        <v>2052</v>
      </c>
    </row>
    <row r="600" spans="1:65" s="2" customFormat="1" ht="62.65" customHeight="1">
      <c r="A600" s="29"/>
      <c r="B600" s="140"/>
      <c r="C600" s="141" t="s">
        <v>2053</v>
      </c>
      <c r="D600" s="141" t="s">
        <v>128</v>
      </c>
      <c r="E600" s="142" t="s">
        <v>2054</v>
      </c>
      <c r="F600" s="143" t="s">
        <v>2055</v>
      </c>
      <c r="G600" s="144" t="s">
        <v>446</v>
      </c>
      <c r="H600" s="145">
        <v>1</v>
      </c>
      <c r="I600" s="146"/>
      <c r="J600" s="147">
        <f t="shared" si="70"/>
        <v>0</v>
      </c>
      <c r="K600" s="143" t="s">
        <v>132</v>
      </c>
      <c r="L600" s="30"/>
      <c r="M600" s="148" t="s">
        <v>1</v>
      </c>
      <c r="N600" s="149" t="s">
        <v>42</v>
      </c>
      <c r="O600" s="55"/>
      <c r="P600" s="150">
        <f t="shared" si="71"/>
        <v>0</v>
      </c>
      <c r="Q600" s="150">
        <v>0</v>
      </c>
      <c r="R600" s="150">
        <f t="shared" si="72"/>
        <v>0</v>
      </c>
      <c r="S600" s="150">
        <v>0</v>
      </c>
      <c r="T600" s="151">
        <f t="shared" si="73"/>
        <v>0</v>
      </c>
      <c r="U600" s="29"/>
      <c r="V600" s="29"/>
      <c r="W600" s="29"/>
      <c r="X600" s="29"/>
      <c r="Y600" s="29"/>
      <c r="Z600" s="29"/>
      <c r="AA600" s="29"/>
      <c r="AB600" s="29"/>
      <c r="AC600" s="29"/>
      <c r="AD600" s="29"/>
      <c r="AE600" s="29"/>
      <c r="AR600" s="152" t="s">
        <v>133</v>
      </c>
      <c r="AT600" s="152" t="s">
        <v>128</v>
      </c>
      <c r="AU600" s="152" t="s">
        <v>87</v>
      </c>
      <c r="AY600" s="14" t="s">
        <v>125</v>
      </c>
      <c r="BE600" s="153">
        <f t="shared" si="74"/>
        <v>0</v>
      </c>
      <c r="BF600" s="153">
        <f t="shared" si="75"/>
        <v>0</v>
      </c>
      <c r="BG600" s="153">
        <f t="shared" si="76"/>
        <v>0</v>
      </c>
      <c r="BH600" s="153">
        <f t="shared" si="77"/>
        <v>0</v>
      </c>
      <c r="BI600" s="153">
        <f t="shared" si="78"/>
        <v>0</v>
      </c>
      <c r="BJ600" s="14" t="s">
        <v>85</v>
      </c>
      <c r="BK600" s="153">
        <f t="shared" si="79"/>
        <v>0</v>
      </c>
      <c r="BL600" s="14" t="s">
        <v>133</v>
      </c>
      <c r="BM600" s="152" t="s">
        <v>2056</v>
      </c>
    </row>
    <row r="601" spans="1:65" s="2" customFormat="1" ht="62.65" customHeight="1">
      <c r="A601" s="29"/>
      <c r="B601" s="140"/>
      <c r="C601" s="141" t="s">
        <v>2057</v>
      </c>
      <c r="D601" s="141" t="s">
        <v>128</v>
      </c>
      <c r="E601" s="142" t="s">
        <v>2058</v>
      </c>
      <c r="F601" s="143" t="s">
        <v>2059</v>
      </c>
      <c r="G601" s="144" t="s">
        <v>446</v>
      </c>
      <c r="H601" s="145">
        <v>1</v>
      </c>
      <c r="I601" s="146"/>
      <c r="J601" s="147">
        <f t="shared" si="70"/>
        <v>0</v>
      </c>
      <c r="K601" s="143" t="s">
        <v>132</v>
      </c>
      <c r="L601" s="30"/>
      <c r="M601" s="148" t="s">
        <v>1</v>
      </c>
      <c r="N601" s="149" t="s">
        <v>42</v>
      </c>
      <c r="O601" s="55"/>
      <c r="P601" s="150">
        <f t="shared" si="71"/>
        <v>0</v>
      </c>
      <c r="Q601" s="150">
        <v>0</v>
      </c>
      <c r="R601" s="150">
        <f t="shared" si="72"/>
        <v>0</v>
      </c>
      <c r="S601" s="150">
        <v>0</v>
      </c>
      <c r="T601" s="151">
        <f t="shared" si="73"/>
        <v>0</v>
      </c>
      <c r="U601" s="29"/>
      <c r="V601" s="29"/>
      <c r="W601" s="29"/>
      <c r="X601" s="29"/>
      <c r="Y601" s="29"/>
      <c r="Z601" s="29"/>
      <c r="AA601" s="29"/>
      <c r="AB601" s="29"/>
      <c r="AC601" s="29"/>
      <c r="AD601" s="29"/>
      <c r="AE601" s="29"/>
      <c r="AR601" s="152" t="s">
        <v>133</v>
      </c>
      <c r="AT601" s="152" t="s">
        <v>128</v>
      </c>
      <c r="AU601" s="152" t="s">
        <v>87</v>
      </c>
      <c r="AY601" s="14" t="s">
        <v>125</v>
      </c>
      <c r="BE601" s="153">
        <f t="shared" si="74"/>
        <v>0</v>
      </c>
      <c r="BF601" s="153">
        <f t="shared" si="75"/>
        <v>0</v>
      </c>
      <c r="BG601" s="153">
        <f t="shared" si="76"/>
        <v>0</v>
      </c>
      <c r="BH601" s="153">
        <f t="shared" si="77"/>
        <v>0</v>
      </c>
      <c r="BI601" s="153">
        <f t="shared" si="78"/>
        <v>0</v>
      </c>
      <c r="BJ601" s="14" t="s">
        <v>85</v>
      </c>
      <c r="BK601" s="153">
        <f t="shared" si="79"/>
        <v>0</v>
      </c>
      <c r="BL601" s="14" t="s">
        <v>133</v>
      </c>
      <c r="BM601" s="152" t="s">
        <v>2060</v>
      </c>
    </row>
    <row r="602" spans="1:65" s="2" customFormat="1" ht="78" customHeight="1">
      <c r="A602" s="29"/>
      <c r="B602" s="140"/>
      <c r="C602" s="141" t="s">
        <v>2061</v>
      </c>
      <c r="D602" s="141" t="s">
        <v>128</v>
      </c>
      <c r="E602" s="142" t="s">
        <v>2062</v>
      </c>
      <c r="F602" s="143" t="s">
        <v>2063</v>
      </c>
      <c r="G602" s="144" t="s">
        <v>446</v>
      </c>
      <c r="H602" s="145">
        <v>1</v>
      </c>
      <c r="I602" s="146"/>
      <c r="J602" s="147">
        <f t="shared" si="70"/>
        <v>0</v>
      </c>
      <c r="K602" s="143" t="s">
        <v>132</v>
      </c>
      <c r="L602" s="30"/>
      <c r="M602" s="148" t="s">
        <v>1</v>
      </c>
      <c r="N602" s="149" t="s">
        <v>42</v>
      </c>
      <c r="O602" s="55"/>
      <c r="P602" s="150">
        <f t="shared" si="71"/>
        <v>0</v>
      </c>
      <c r="Q602" s="150">
        <v>0</v>
      </c>
      <c r="R602" s="150">
        <f t="shared" si="72"/>
        <v>0</v>
      </c>
      <c r="S602" s="150">
        <v>0</v>
      </c>
      <c r="T602" s="151">
        <f t="shared" si="73"/>
        <v>0</v>
      </c>
      <c r="U602" s="29"/>
      <c r="V602" s="29"/>
      <c r="W602" s="29"/>
      <c r="X602" s="29"/>
      <c r="Y602" s="29"/>
      <c r="Z602" s="29"/>
      <c r="AA602" s="29"/>
      <c r="AB602" s="29"/>
      <c r="AC602" s="29"/>
      <c r="AD602" s="29"/>
      <c r="AE602" s="29"/>
      <c r="AR602" s="152" t="s">
        <v>133</v>
      </c>
      <c r="AT602" s="152" t="s">
        <v>128</v>
      </c>
      <c r="AU602" s="152" t="s">
        <v>87</v>
      </c>
      <c r="AY602" s="14" t="s">
        <v>125</v>
      </c>
      <c r="BE602" s="153">
        <f t="shared" si="74"/>
        <v>0</v>
      </c>
      <c r="BF602" s="153">
        <f t="shared" si="75"/>
        <v>0</v>
      </c>
      <c r="BG602" s="153">
        <f t="shared" si="76"/>
        <v>0</v>
      </c>
      <c r="BH602" s="153">
        <f t="shared" si="77"/>
        <v>0</v>
      </c>
      <c r="BI602" s="153">
        <f t="shared" si="78"/>
        <v>0</v>
      </c>
      <c r="BJ602" s="14" t="s">
        <v>85</v>
      </c>
      <c r="BK602" s="153">
        <f t="shared" si="79"/>
        <v>0</v>
      </c>
      <c r="BL602" s="14" t="s">
        <v>133</v>
      </c>
      <c r="BM602" s="152" t="s">
        <v>2064</v>
      </c>
    </row>
    <row r="603" spans="1:65" s="2" customFormat="1" ht="78" customHeight="1">
      <c r="A603" s="29"/>
      <c r="B603" s="140"/>
      <c r="C603" s="141" t="s">
        <v>2065</v>
      </c>
      <c r="D603" s="141" t="s">
        <v>128</v>
      </c>
      <c r="E603" s="142" t="s">
        <v>2066</v>
      </c>
      <c r="F603" s="143" t="s">
        <v>2067</v>
      </c>
      <c r="G603" s="144" t="s">
        <v>446</v>
      </c>
      <c r="H603" s="145">
        <v>1</v>
      </c>
      <c r="I603" s="146"/>
      <c r="J603" s="147">
        <f t="shared" si="70"/>
        <v>0</v>
      </c>
      <c r="K603" s="143" t="s">
        <v>132</v>
      </c>
      <c r="L603" s="30"/>
      <c r="M603" s="148" t="s">
        <v>1</v>
      </c>
      <c r="N603" s="149" t="s">
        <v>42</v>
      </c>
      <c r="O603" s="55"/>
      <c r="P603" s="150">
        <f t="shared" si="71"/>
        <v>0</v>
      </c>
      <c r="Q603" s="150">
        <v>0</v>
      </c>
      <c r="R603" s="150">
        <f t="shared" si="72"/>
        <v>0</v>
      </c>
      <c r="S603" s="150">
        <v>0</v>
      </c>
      <c r="T603" s="151">
        <f t="shared" si="73"/>
        <v>0</v>
      </c>
      <c r="U603" s="29"/>
      <c r="V603" s="29"/>
      <c r="W603" s="29"/>
      <c r="X603" s="29"/>
      <c r="Y603" s="29"/>
      <c r="Z603" s="29"/>
      <c r="AA603" s="29"/>
      <c r="AB603" s="29"/>
      <c r="AC603" s="29"/>
      <c r="AD603" s="29"/>
      <c r="AE603" s="29"/>
      <c r="AR603" s="152" t="s">
        <v>133</v>
      </c>
      <c r="AT603" s="152" t="s">
        <v>128</v>
      </c>
      <c r="AU603" s="152" t="s">
        <v>87</v>
      </c>
      <c r="AY603" s="14" t="s">
        <v>125</v>
      </c>
      <c r="BE603" s="153">
        <f t="shared" si="74"/>
        <v>0</v>
      </c>
      <c r="BF603" s="153">
        <f t="shared" si="75"/>
        <v>0</v>
      </c>
      <c r="BG603" s="153">
        <f t="shared" si="76"/>
        <v>0</v>
      </c>
      <c r="BH603" s="153">
        <f t="shared" si="77"/>
        <v>0</v>
      </c>
      <c r="BI603" s="153">
        <f t="shared" si="78"/>
        <v>0</v>
      </c>
      <c r="BJ603" s="14" t="s">
        <v>85</v>
      </c>
      <c r="BK603" s="153">
        <f t="shared" si="79"/>
        <v>0</v>
      </c>
      <c r="BL603" s="14" t="s">
        <v>133</v>
      </c>
      <c r="BM603" s="152" t="s">
        <v>2068</v>
      </c>
    </row>
    <row r="604" spans="1:65" s="2" customFormat="1" ht="66.75" customHeight="1">
      <c r="A604" s="29"/>
      <c r="B604" s="140"/>
      <c r="C604" s="141" t="s">
        <v>2069</v>
      </c>
      <c r="D604" s="141" t="s">
        <v>128</v>
      </c>
      <c r="E604" s="142" t="s">
        <v>2070</v>
      </c>
      <c r="F604" s="143" t="s">
        <v>2071</v>
      </c>
      <c r="G604" s="144" t="s">
        <v>446</v>
      </c>
      <c r="H604" s="145">
        <v>1</v>
      </c>
      <c r="I604" s="146"/>
      <c r="J604" s="147">
        <f t="shared" si="70"/>
        <v>0</v>
      </c>
      <c r="K604" s="143" t="s">
        <v>132</v>
      </c>
      <c r="L604" s="30"/>
      <c r="M604" s="148" t="s">
        <v>1</v>
      </c>
      <c r="N604" s="149" t="s">
        <v>42</v>
      </c>
      <c r="O604" s="55"/>
      <c r="P604" s="150">
        <f t="shared" si="71"/>
        <v>0</v>
      </c>
      <c r="Q604" s="150">
        <v>0</v>
      </c>
      <c r="R604" s="150">
        <f t="shared" si="72"/>
        <v>0</v>
      </c>
      <c r="S604" s="150">
        <v>0</v>
      </c>
      <c r="T604" s="151">
        <f t="shared" si="73"/>
        <v>0</v>
      </c>
      <c r="U604" s="29"/>
      <c r="V604" s="29"/>
      <c r="W604" s="29"/>
      <c r="X604" s="29"/>
      <c r="Y604" s="29"/>
      <c r="Z604" s="29"/>
      <c r="AA604" s="29"/>
      <c r="AB604" s="29"/>
      <c r="AC604" s="29"/>
      <c r="AD604" s="29"/>
      <c r="AE604" s="29"/>
      <c r="AR604" s="152" t="s">
        <v>133</v>
      </c>
      <c r="AT604" s="152" t="s">
        <v>128</v>
      </c>
      <c r="AU604" s="152" t="s">
        <v>87</v>
      </c>
      <c r="AY604" s="14" t="s">
        <v>125</v>
      </c>
      <c r="BE604" s="153">
        <f t="shared" si="74"/>
        <v>0</v>
      </c>
      <c r="BF604" s="153">
        <f t="shared" si="75"/>
        <v>0</v>
      </c>
      <c r="BG604" s="153">
        <f t="shared" si="76"/>
        <v>0</v>
      </c>
      <c r="BH604" s="153">
        <f t="shared" si="77"/>
        <v>0</v>
      </c>
      <c r="BI604" s="153">
        <f t="shared" si="78"/>
        <v>0</v>
      </c>
      <c r="BJ604" s="14" t="s">
        <v>85</v>
      </c>
      <c r="BK604" s="153">
        <f t="shared" si="79"/>
        <v>0</v>
      </c>
      <c r="BL604" s="14" t="s">
        <v>133</v>
      </c>
      <c r="BM604" s="152" t="s">
        <v>2072</v>
      </c>
    </row>
    <row r="605" spans="1:65" s="2" customFormat="1" ht="76.349999999999994" customHeight="1">
      <c r="A605" s="29"/>
      <c r="B605" s="140"/>
      <c r="C605" s="141" t="s">
        <v>2073</v>
      </c>
      <c r="D605" s="141" t="s">
        <v>128</v>
      </c>
      <c r="E605" s="142" t="s">
        <v>2074</v>
      </c>
      <c r="F605" s="143" t="s">
        <v>2075</v>
      </c>
      <c r="G605" s="144" t="s">
        <v>446</v>
      </c>
      <c r="H605" s="145">
        <v>1</v>
      </c>
      <c r="I605" s="146"/>
      <c r="J605" s="147">
        <f t="shared" si="70"/>
        <v>0</v>
      </c>
      <c r="K605" s="143" t="s">
        <v>132</v>
      </c>
      <c r="L605" s="30"/>
      <c r="M605" s="148" t="s">
        <v>1</v>
      </c>
      <c r="N605" s="149" t="s">
        <v>42</v>
      </c>
      <c r="O605" s="55"/>
      <c r="P605" s="150">
        <f t="shared" si="71"/>
        <v>0</v>
      </c>
      <c r="Q605" s="150">
        <v>0</v>
      </c>
      <c r="R605" s="150">
        <f t="shared" si="72"/>
        <v>0</v>
      </c>
      <c r="S605" s="150">
        <v>0</v>
      </c>
      <c r="T605" s="151">
        <f t="shared" si="73"/>
        <v>0</v>
      </c>
      <c r="U605" s="29"/>
      <c r="V605" s="29"/>
      <c r="W605" s="29"/>
      <c r="X605" s="29"/>
      <c r="Y605" s="29"/>
      <c r="Z605" s="29"/>
      <c r="AA605" s="29"/>
      <c r="AB605" s="29"/>
      <c r="AC605" s="29"/>
      <c r="AD605" s="29"/>
      <c r="AE605" s="29"/>
      <c r="AR605" s="152" t="s">
        <v>133</v>
      </c>
      <c r="AT605" s="152" t="s">
        <v>128</v>
      </c>
      <c r="AU605" s="152" t="s">
        <v>87</v>
      </c>
      <c r="AY605" s="14" t="s">
        <v>125</v>
      </c>
      <c r="BE605" s="153">
        <f t="shared" si="74"/>
        <v>0</v>
      </c>
      <c r="BF605" s="153">
        <f t="shared" si="75"/>
        <v>0</v>
      </c>
      <c r="BG605" s="153">
        <f t="shared" si="76"/>
        <v>0</v>
      </c>
      <c r="BH605" s="153">
        <f t="shared" si="77"/>
        <v>0</v>
      </c>
      <c r="BI605" s="153">
        <f t="shared" si="78"/>
        <v>0</v>
      </c>
      <c r="BJ605" s="14" t="s">
        <v>85</v>
      </c>
      <c r="BK605" s="153">
        <f t="shared" si="79"/>
        <v>0</v>
      </c>
      <c r="BL605" s="14" t="s">
        <v>133</v>
      </c>
      <c r="BM605" s="152" t="s">
        <v>2076</v>
      </c>
    </row>
    <row r="606" spans="1:65" s="2" customFormat="1" ht="76.349999999999994" customHeight="1">
      <c r="A606" s="29"/>
      <c r="B606" s="140"/>
      <c r="C606" s="141" t="s">
        <v>2077</v>
      </c>
      <c r="D606" s="141" t="s">
        <v>128</v>
      </c>
      <c r="E606" s="142" t="s">
        <v>2078</v>
      </c>
      <c r="F606" s="143" t="s">
        <v>2079</v>
      </c>
      <c r="G606" s="144" t="s">
        <v>446</v>
      </c>
      <c r="H606" s="145">
        <v>1</v>
      </c>
      <c r="I606" s="146"/>
      <c r="J606" s="147">
        <f t="shared" si="70"/>
        <v>0</v>
      </c>
      <c r="K606" s="143" t="s">
        <v>132</v>
      </c>
      <c r="L606" s="30"/>
      <c r="M606" s="148" t="s">
        <v>1</v>
      </c>
      <c r="N606" s="149" t="s">
        <v>42</v>
      </c>
      <c r="O606" s="55"/>
      <c r="P606" s="150">
        <f t="shared" si="71"/>
        <v>0</v>
      </c>
      <c r="Q606" s="150">
        <v>0</v>
      </c>
      <c r="R606" s="150">
        <f t="shared" si="72"/>
        <v>0</v>
      </c>
      <c r="S606" s="150">
        <v>0</v>
      </c>
      <c r="T606" s="151">
        <f t="shared" si="73"/>
        <v>0</v>
      </c>
      <c r="U606" s="29"/>
      <c r="V606" s="29"/>
      <c r="W606" s="29"/>
      <c r="X606" s="29"/>
      <c r="Y606" s="29"/>
      <c r="Z606" s="29"/>
      <c r="AA606" s="29"/>
      <c r="AB606" s="29"/>
      <c r="AC606" s="29"/>
      <c r="AD606" s="29"/>
      <c r="AE606" s="29"/>
      <c r="AR606" s="152" t="s">
        <v>133</v>
      </c>
      <c r="AT606" s="152" t="s">
        <v>128</v>
      </c>
      <c r="AU606" s="152" t="s">
        <v>87</v>
      </c>
      <c r="AY606" s="14" t="s">
        <v>125</v>
      </c>
      <c r="BE606" s="153">
        <f t="shared" si="74"/>
        <v>0</v>
      </c>
      <c r="BF606" s="153">
        <f t="shared" si="75"/>
        <v>0</v>
      </c>
      <c r="BG606" s="153">
        <f t="shared" si="76"/>
        <v>0</v>
      </c>
      <c r="BH606" s="153">
        <f t="shared" si="77"/>
        <v>0</v>
      </c>
      <c r="BI606" s="153">
        <f t="shared" si="78"/>
        <v>0</v>
      </c>
      <c r="BJ606" s="14" t="s">
        <v>85</v>
      </c>
      <c r="BK606" s="153">
        <f t="shared" si="79"/>
        <v>0</v>
      </c>
      <c r="BL606" s="14" t="s">
        <v>133</v>
      </c>
      <c r="BM606" s="152" t="s">
        <v>2080</v>
      </c>
    </row>
    <row r="607" spans="1:65" s="2" customFormat="1" ht="66.75" customHeight="1">
      <c r="A607" s="29"/>
      <c r="B607" s="140"/>
      <c r="C607" s="141" t="s">
        <v>2081</v>
      </c>
      <c r="D607" s="141" t="s">
        <v>128</v>
      </c>
      <c r="E607" s="142" t="s">
        <v>2082</v>
      </c>
      <c r="F607" s="143" t="s">
        <v>2083</v>
      </c>
      <c r="G607" s="144" t="s">
        <v>446</v>
      </c>
      <c r="H607" s="145">
        <v>1</v>
      </c>
      <c r="I607" s="146"/>
      <c r="J607" s="147">
        <f t="shared" si="70"/>
        <v>0</v>
      </c>
      <c r="K607" s="143" t="s">
        <v>132</v>
      </c>
      <c r="L607" s="30"/>
      <c r="M607" s="148" t="s">
        <v>1</v>
      </c>
      <c r="N607" s="149" t="s">
        <v>42</v>
      </c>
      <c r="O607" s="55"/>
      <c r="P607" s="150">
        <f t="shared" si="71"/>
        <v>0</v>
      </c>
      <c r="Q607" s="150">
        <v>0</v>
      </c>
      <c r="R607" s="150">
        <f t="shared" si="72"/>
        <v>0</v>
      </c>
      <c r="S607" s="150">
        <v>0</v>
      </c>
      <c r="T607" s="151">
        <f t="shared" si="73"/>
        <v>0</v>
      </c>
      <c r="U607" s="29"/>
      <c r="V607" s="29"/>
      <c r="W607" s="29"/>
      <c r="X607" s="29"/>
      <c r="Y607" s="29"/>
      <c r="Z607" s="29"/>
      <c r="AA607" s="29"/>
      <c r="AB607" s="29"/>
      <c r="AC607" s="29"/>
      <c r="AD607" s="29"/>
      <c r="AE607" s="29"/>
      <c r="AR607" s="152" t="s">
        <v>133</v>
      </c>
      <c r="AT607" s="152" t="s">
        <v>128</v>
      </c>
      <c r="AU607" s="152" t="s">
        <v>87</v>
      </c>
      <c r="AY607" s="14" t="s">
        <v>125</v>
      </c>
      <c r="BE607" s="153">
        <f t="shared" si="74"/>
        <v>0</v>
      </c>
      <c r="BF607" s="153">
        <f t="shared" si="75"/>
        <v>0</v>
      </c>
      <c r="BG607" s="153">
        <f t="shared" si="76"/>
        <v>0</v>
      </c>
      <c r="BH607" s="153">
        <f t="shared" si="77"/>
        <v>0</v>
      </c>
      <c r="BI607" s="153">
        <f t="shared" si="78"/>
        <v>0</v>
      </c>
      <c r="BJ607" s="14" t="s">
        <v>85</v>
      </c>
      <c r="BK607" s="153">
        <f t="shared" si="79"/>
        <v>0</v>
      </c>
      <c r="BL607" s="14" t="s">
        <v>133</v>
      </c>
      <c r="BM607" s="152" t="s">
        <v>2084</v>
      </c>
    </row>
    <row r="608" spans="1:65" s="2" customFormat="1" ht="76.349999999999994" customHeight="1">
      <c r="A608" s="29"/>
      <c r="B608" s="140"/>
      <c r="C608" s="141" t="s">
        <v>2085</v>
      </c>
      <c r="D608" s="141" t="s">
        <v>128</v>
      </c>
      <c r="E608" s="142" t="s">
        <v>2086</v>
      </c>
      <c r="F608" s="143" t="s">
        <v>2087</v>
      </c>
      <c r="G608" s="144" t="s">
        <v>446</v>
      </c>
      <c r="H608" s="145">
        <v>1</v>
      </c>
      <c r="I608" s="146"/>
      <c r="J608" s="147">
        <f t="shared" si="70"/>
        <v>0</v>
      </c>
      <c r="K608" s="143" t="s">
        <v>132</v>
      </c>
      <c r="L608" s="30"/>
      <c r="M608" s="148" t="s">
        <v>1</v>
      </c>
      <c r="N608" s="149" t="s">
        <v>42</v>
      </c>
      <c r="O608" s="55"/>
      <c r="P608" s="150">
        <f t="shared" si="71"/>
        <v>0</v>
      </c>
      <c r="Q608" s="150">
        <v>0</v>
      </c>
      <c r="R608" s="150">
        <f t="shared" si="72"/>
        <v>0</v>
      </c>
      <c r="S608" s="150">
        <v>0</v>
      </c>
      <c r="T608" s="151">
        <f t="shared" si="73"/>
        <v>0</v>
      </c>
      <c r="U608" s="29"/>
      <c r="V608" s="29"/>
      <c r="W608" s="29"/>
      <c r="X608" s="29"/>
      <c r="Y608" s="29"/>
      <c r="Z608" s="29"/>
      <c r="AA608" s="29"/>
      <c r="AB608" s="29"/>
      <c r="AC608" s="29"/>
      <c r="AD608" s="29"/>
      <c r="AE608" s="29"/>
      <c r="AR608" s="152" t="s">
        <v>133</v>
      </c>
      <c r="AT608" s="152" t="s">
        <v>128</v>
      </c>
      <c r="AU608" s="152" t="s">
        <v>87</v>
      </c>
      <c r="AY608" s="14" t="s">
        <v>125</v>
      </c>
      <c r="BE608" s="153">
        <f t="shared" si="74"/>
        <v>0</v>
      </c>
      <c r="BF608" s="153">
        <f t="shared" si="75"/>
        <v>0</v>
      </c>
      <c r="BG608" s="153">
        <f t="shared" si="76"/>
        <v>0</v>
      </c>
      <c r="BH608" s="153">
        <f t="shared" si="77"/>
        <v>0</v>
      </c>
      <c r="BI608" s="153">
        <f t="shared" si="78"/>
        <v>0</v>
      </c>
      <c r="BJ608" s="14" t="s">
        <v>85</v>
      </c>
      <c r="BK608" s="153">
        <f t="shared" si="79"/>
        <v>0</v>
      </c>
      <c r="BL608" s="14" t="s">
        <v>133</v>
      </c>
      <c r="BM608" s="152" t="s">
        <v>2088</v>
      </c>
    </row>
    <row r="609" spans="1:65" s="2" customFormat="1" ht="76.349999999999994" customHeight="1">
      <c r="A609" s="29"/>
      <c r="B609" s="140"/>
      <c r="C609" s="141" t="s">
        <v>2089</v>
      </c>
      <c r="D609" s="141" t="s">
        <v>128</v>
      </c>
      <c r="E609" s="142" t="s">
        <v>2090</v>
      </c>
      <c r="F609" s="143" t="s">
        <v>2091</v>
      </c>
      <c r="G609" s="144" t="s">
        <v>446</v>
      </c>
      <c r="H609" s="145">
        <v>1</v>
      </c>
      <c r="I609" s="146"/>
      <c r="J609" s="147">
        <f t="shared" si="70"/>
        <v>0</v>
      </c>
      <c r="K609" s="143" t="s">
        <v>132</v>
      </c>
      <c r="L609" s="30"/>
      <c r="M609" s="148" t="s">
        <v>1</v>
      </c>
      <c r="N609" s="149" t="s">
        <v>42</v>
      </c>
      <c r="O609" s="55"/>
      <c r="P609" s="150">
        <f t="shared" si="71"/>
        <v>0</v>
      </c>
      <c r="Q609" s="150">
        <v>0</v>
      </c>
      <c r="R609" s="150">
        <f t="shared" si="72"/>
        <v>0</v>
      </c>
      <c r="S609" s="150">
        <v>0</v>
      </c>
      <c r="T609" s="151">
        <f t="shared" si="73"/>
        <v>0</v>
      </c>
      <c r="U609" s="29"/>
      <c r="V609" s="29"/>
      <c r="W609" s="29"/>
      <c r="X609" s="29"/>
      <c r="Y609" s="29"/>
      <c r="Z609" s="29"/>
      <c r="AA609" s="29"/>
      <c r="AB609" s="29"/>
      <c r="AC609" s="29"/>
      <c r="AD609" s="29"/>
      <c r="AE609" s="29"/>
      <c r="AR609" s="152" t="s">
        <v>133</v>
      </c>
      <c r="AT609" s="152" t="s">
        <v>128</v>
      </c>
      <c r="AU609" s="152" t="s">
        <v>87</v>
      </c>
      <c r="AY609" s="14" t="s">
        <v>125</v>
      </c>
      <c r="BE609" s="153">
        <f t="shared" si="74"/>
        <v>0</v>
      </c>
      <c r="BF609" s="153">
        <f t="shared" si="75"/>
        <v>0</v>
      </c>
      <c r="BG609" s="153">
        <f t="shared" si="76"/>
        <v>0</v>
      </c>
      <c r="BH609" s="153">
        <f t="shared" si="77"/>
        <v>0</v>
      </c>
      <c r="BI609" s="153">
        <f t="shared" si="78"/>
        <v>0</v>
      </c>
      <c r="BJ609" s="14" t="s">
        <v>85</v>
      </c>
      <c r="BK609" s="153">
        <f t="shared" si="79"/>
        <v>0</v>
      </c>
      <c r="BL609" s="14" t="s">
        <v>133</v>
      </c>
      <c r="BM609" s="152" t="s">
        <v>2092</v>
      </c>
    </row>
    <row r="610" spans="1:65" s="2" customFormat="1" ht="76.349999999999994" customHeight="1">
      <c r="A610" s="29"/>
      <c r="B610" s="140"/>
      <c r="C610" s="141" t="s">
        <v>2093</v>
      </c>
      <c r="D610" s="141" t="s">
        <v>128</v>
      </c>
      <c r="E610" s="142" t="s">
        <v>2094</v>
      </c>
      <c r="F610" s="143" t="s">
        <v>2095</v>
      </c>
      <c r="G610" s="144" t="s">
        <v>446</v>
      </c>
      <c r="H610" s="145">
        <v>1</v>
      </c>
      <c r="I610" s="146"/>
      <c r="J610" s="147">
        <f t="shared" si="70"/>
        <v>0</v>
      </c>
      <c r="K610" s="143" t="s">
        <v>132</v>
      </c>
      <c r="L610" s="30"/>
      <c r="M610" s="148" t="s">
        <v>1</v>
      </c>
      <c r="N610" s="149" t="s">
        <v>42</v>
      </c>
      <c r="O610" s="55"/>
      <c r="P610" s="150">
        <f t="shared" si="71"/>
        <v>0</v>
      </c>
      <c r="Q610" s="150">
        <v>0</v>
      </c>
      <c r="R610" s="150">
        <f t="shared" si="72"/>
        <v>0</v>
      </c>
      <c r="S610" s="150">
        <v>0</v>
      </c>
      <c r="T610" s="151">
        <f t="shared" si="73"/>
        <v>0</v>
      </c>
      <c r="U610" s="29"/>
      <c r="V610" s="29"/>
      <c r="W610" s="29"/>
      <c r="X610" s="29"/>
      <c r="Y610" s="29"/>
      <c r="Z610" s="29"/>
      <c r="AA610" s="29"/>
      <c r="AB610" s="29"/>
      <c r="AC610" s="29"/>
      <c r="AD610" s="29"/>
      <c r="AE610" s="29"/>
      <c r="AR610" s="152" t="s">
        <v>133</v>
      </c>
      <c r="AT610" s="152" t="s">
        <v>128</v>
      </c>
      <c r="AU610" s="152" t="s">
        <v>87</v>
      </c>
      <c r="AY610" s="14" t="s">
        <v>125</v>
      </c>
      <c r="BE610" s="153">
        <f t="shared" si="74"/>
        <v>0</v>
      </c>
      <c r="BF610" s="153">
        <f t="shared" si="75"/>
        <v>0</v>
      </c>
      <c r="BG610" s="153">
        <f t="shared" si="76"/>
        <v>0</v>
      </c>
      <c r="BH610" s="153">
        <f t="shared" si="77"/>
        <v>0</v>
      </c>
      <c r="BI610" s="153">
        <f t="shared" si="78"/>
        <v>0</v>
      </c>
      <c r="BJ610" s="14" t="s">
        <v>85</v>
      </c>
      <c r="BK610" s="153">
        <f t="shared" si="79"/>
        <v>0</v>
      </c>
      <c r="BL610" s="14" t="s">
        <v>133</v>
      </c>
      <c r="BM610" s="152" t="s">
        <v>2096</v>
      </c>
    </row>
    <row r="611" spans="1:65" s="2" customFormat="1" ht="76.349999999999994" customHeight="1">
      <c r="A611" s="29"/>
      <c r="B611" s="140"/>
      <c r="C611" s="141" t="s">
        <v>2097</v>
      </c>
      <c r="D611" s="141" t="s">
        <v>128</v>
      </c>
      <c r="E611" s="142" t="s">
        <v>2098</v>
      </c>
      <c r="F611" s="143" t="s">
        <v>2099</v>
      </c>
      <c r="G611" s="144" t="s">
        <v>446</v>
      </c>
      <c r="H611" s="145">
        <v>1</v>
      </c>
      <c r="I611" s="146"/>
      <c r="J611" s="147">
        <f t="shared" si="70"/>
        <v>0</v>
      </c>
      <c r="K611" s="143" t="s">
        <v>132</v>
      </c>
      <c r="L611" s="30"/>
      <c r="M611" s="148" t="s">
        <v>1</v>
      </c>
      <c r="N611" s="149" t="s">
        <v>42</v>
      </c>
      <c r="O611" s="55"/>
      <c r="P611" s="150">
        <f t="shared" si="71"/>
        <v>0</v>
      </c>
      <c r="Q611" s="150">
        <v>0</v>
      </c>
      <c r="R611" s="150">
        <f t="shared" si="72"/>
        <v>0</v>
      </c>
      <c r="S611" s="150">
        <v>0</v>
      </c>
      <c r="T611" s="151">
        <f t="shared" si="73"/>
        <v>0</v>
      </c>
      <c r="U611" s="29"/>
      <c r="V611" s="29"/>
      <c r="W611" s="29"/>
      <c r="X611" s="29"/>
      <c r="Y611" s="29"/>
      <c r="Z611" s="29"/>
      <c r="AA611" s="29"/>
      <c r="AB611" s="29"/>
      <c r="AC611" s="29"/>
      <c r="AD611" s="29"/>
      <c r="AE611" s="29"/>
      <c r="AR611" s="152" t="s">
        <v>133</v>
      </c>
      <c r="AT611" s="152" t="s">
        <v>128</v>
      </c>
      <c r="AU611" s="152" t="s">
        <v>87</v>
      </c>
      <c r="AY611" s="14" t="s">
        <v>125</v>
      </c>
      <c r="BE611" s="153">
        <f t="shared" si="74"/>
        <v>0</v>
      </c>
      <c r="BF611" s="153">
        <f t="shared" si="75"/>
        <v>0</v>
      </c>
      <c r="BG611" s="153">
        <f t="shared" si="76"/>
        <v>0</v>
      </c>
      <c r="BH611" s="153">
        <f t="shared" si="77"/>
        <v>0</v>
      </c>
      <c r="BI611" s="153">
        <f t="shared" si="78"/>
        <v>0</v>
      </c>
      <c r="BJ611" s="14" t="s">
        <v>85</v>
      </c>
      <c r="BK611" s="153">
        <f t="shared" si="79"/>
        <v>0</v>
      </c>
      <c r="BL611" s="14" t="s">
        <v>133</v>
      </c>
      <c r="BM611" s="152" t="s">
        <v>2100</v>
      </c>
    </row>
    <row r="612" spans="1:65" s="2" customFormat="1" ht="76.349999999999994" customHeight="1">
      <c r="A612" s="29"/>
      <c r="B612" s="140"/>
      <c r="C612" s="141" t="s">
        <v>2101</v>
      </c>
      <c r="D612" s="141" t="s">
        <v>128</v>
      </c>
      <c r="E612" s="142" t="s">
        <v>2102</v>
      </c>
      <c r="F612" s="143" t="s">
        <v>2103</v>
      </c>
      <c r="G612" s="144" t="s">
        <v>446</v>
      </c>
      <c r="H612" s="145">
        <v>1</v>
      </c>
      <c r="I612" s="146"/>
      <c r="J612" s="147">
        <f t="shared" si="70"/>
        <v>0</v>
      </c>
      <c r="K612" s="143" t="s">
        <v>132</v>
      </c>
      <c r="L612" s="30"/>
      <c r="M612" s="148" t="s">
        <v>1</v>
      </c>
      <c r="N612" s="149" t="s">
        <v>42</v>
      </c>
      <c r="O612" s="55"/>
      <c r="P612" s="150">
        <f t="shared" si="71"/>
        <v>0</v>
      </c>
      <c r="Q612" s="150">
        <v>0</v>
      </c>
      <c r="R612" s="150">
        <f t="shared" si="72"/>
        <v>0</v>
      </c>
      <c r="S612" s="150">
        <v>0</v>
      </c>
      <c r="T612" s="151">
        <f t="shared" si="73"/>
        <v>0</v>
      </c>
      <c r="U612" s="29"/>
      <c r="V612" s="29"/>
      <c r="W612" s="29"/>
      <c r="X612" s="29"/>
      <c r="Y612" s="29"/>
      <c r="Z612" s="29"/>
      <c r="AA612" s="29"/>
      <c r="AB612" s="29"/>
      <c r="AC612" s="29"/>
      <c r="AD612" s="29"/>
      <c r="AE612" s="29"/>
      <c r="AR612" s="152" t="s">
        <v>133</v>
      </c>
      <c r="AT612" s="152" t="s">
        <v>128</v>
      </c>
      <c r="AU612" s="152" t="s">
        <v>87</v>
      </c>
      <c r="AY612" s="14" t="s">
        <v>125</v>
      </c>
      <c r="BE612" s="153">
        <f t="shared" si="74"/>
        <v>0</v>
      </c>
      <c r="BF612" s="153">
        <f t="shared" si="75"/>
        <v>0</v>
      </c>
      <c r="BG612" s="153">
        <f t="shared" si="76"/>
        <v>0</v>
      </c>
      <c r="BH612" s="153">
        <f t="shared" si="77"/>
        <v>0</v>
      </c>
      <c r="BI612" s="153">
        <f t="shared" si="78"/>
        <v>0</v>
      </c>
      <c r="BJ612" s="14" t="s">
        <v>85</v>
      </c>
      <c r="BK612" s="153">
        <f t="shared" si="79"/>
        <v>0</v>
      </c>
      <c r="BL612" s="14" t="s">
        <v>133</v>
      </c>
      <c r="BM612" s="152" t="s">
        <v>2104</v>
      </c>
    </row>
    <row r="613" spans="1:65" s="2" customFormat="1" ht="66.75" customHeight="1">
      <c r="A613" s="29"/>
      <c r="B613" s="140"/>
      <c r="C613" s="141" t="s">
        <v>2105</v>
      </c>
      <c r="D613" s="141" t="s">
        <v>128</v>
      </c>
      <c r="E613" s="142" t="s">
        <v>2106</v>
      </c>
      <c r="F613" s="143" t="s">
        <v>2107</v>
      </c>
      <c r="G613" s="144" t="s">
        <v>446</v>
      </c>
      <c r="H613" s="145">
        <v>1</v>
      </c>
      <c r="I613" s="146"/>
      <c r="J613" s="147">
        <f t="shared" si="70"/>
        <v>0</v>
      </c>
      <c r="K613" s="143" t="s">
        <v>132</v>
      </c>
      <c r="L613" s="30"/>
      <c r="M613" s="148" t="s">
        <v>1</v>
      </c>
      <c r="N613" s="149" t="s">
        <v>42</v>
      </c>
      <c r="O613" s="55"/>
      <c r="P613" s="150">
        <f t="shared" si="71"/>
        <v>0</v>
      </c>
      <c r="Q613" s="150">
        <v>0</v>
      </c>
      <c r="R613" s="150">
        <f t="shared" si="72"/>
        <v>0</v>
      </c>
      <c r="S613" s="150">
        <v>0</v>
      </c>
      <c r="T613" s="151">
        <f t="shared" si="73"/>
        <v>0</v>
      </c>
      <c r="U613" s="29"/>
      <c r="V613" s="29"/>
      <c r="W613" s="29"/>
      <c r="X613" s="29"/>
      <c r="Y613" s="29"/>
      <c r="Z613" s="29"/>
      <c r="AA613" s="29"/>
      <c r="AB613" s="29"/>
      <c r="AC613" s="29"/>
      <c r="AD613" s="29"/>
      <c r="AE613" s="29"/>
      <c r="AR613" s="152" t="s">
        <v>133</v>
      </c>
      <c r="AT613" s="152" t="s">
        <v>128</v>
      </c>
      <c r="AU613" s="152" t="s">
        <v>87</v>
      </c>
      <c r="AY613" s="14" t="s">
        <v>125</v>
      </c>
      <c r="BE613" s="153">
        <f t="shared" si="74"/>
        <v>0</v>
      </c>
      <c r="BF613" s="153">
        <f t="shared" si="75"/>
        <v>0</v>
      </c>
      <c r="BG613" s="153">
        <f t="shared" si="76"/>
        <v>0</v>
      </c>
      <c r="BH613" s="153">
        <f t="shared" si="77"/>
        <v>0</v>
      </c>
      <c r="BI613" s="153">
        <f t="shared" si="78"/>
        <v>0</v>
      </c>
      <c r="BJ613" s="14" t="s">
        <v>85</v>
      </c>
      <c r="BK613" s="153">
        <f t="shared" si="79"/>
        <v>0</v>
      </c>
      <c r="BL613" s="14" t="s">
        <v>133</v>
      </c>
      <c r="BM613" s="152" t="s">
        <v>2108</v>
      </c>
    </row>
    <row r="614" spans="1:65" s="2" customFormat="1" ht="66.75" customHeight="1">
      <c r="A614" s="29"/>
      <c r="B614" s="140"/>
      <c r="C614" s="141" t="s">
        <v>2109</v>
      </c>
      <c r="D614" s="141" t="s">
        <v>128</v>
      </c>
      <c r="E614" s="142" t="s">
        <v>2110</v>
      </c>
      <c r="F614" s="143" t="s">
        <v>2111</v>
      </c>
      <c r="G614" s="144" t="s">
        <v>446</v>
      </c>
      <c r="H614" s="145">
        <v>1</v>
      </c>
      <c r="I614" s="146"/>
      <c r="J614" s="147">
        <f t="shared" si="70"/>
        <v>0</v>
      </c>
      <c r="K614" s="143" t="s">
        <v>132</v>
      </c>
      <c r="L614" s="30"/>
      <c r="M614" s="148" t="s">
        <v>1</v>
      </c>
      <c r="N614" s="149" t="s">
        <v>42</v>
      </c>
      <c r="O614" s="55"/>
      <c r="P614" s="150">
        <f t="shared" si="71"/>
        <v>0</v>
      </c>
      <c r="Q614" s="150">
        <v>0</v>
      </c>
      <c r="R614" s="150">
        <f t="shared" si="72"/>
        <v>0</v>
      </c>
      <c r="S614" s="150">
        <v>0</v>
      </c>
      <c r="T614" s="151">
        <f t="shared" si="73"/>
        <v>0</v>
      </c>
      <c r="U614" s="29"/>
      <c r="V614" s="29"/>
      <c r="W614" s="29"/>
      <c r="X614" s="29"/>
      <c r="Y614" s="29"/>
      <c r="Z614" s="29"/>
      <c r="AA614" s="29"/>
      <c r="AB614" s="29"/>
      <c r="AC614" s="29"/>
      <c r="AD614" s="29"/>
      <c r="AE614" s="29"/>
      <c r="AR614" s="152" t="s">
        <v>133</v>
      </c>
      <c r="AT614" s="152" t="s">
        <v>128</v>
      </c>
      <c r="AU614" s="152" t="s">
        <v>87</v>
      </c>
      <c r="AY614" s="14" t="s">
        <v>125</v>
      </c>
      <c r="BE614" s="153">
        <f t="shared" si="74"/>
        <v>0</v>
      </c>
      <c r="BF614" s="153">
        <f t="shared" si="75"/>
        <v>0</v>
      </c>
      <c r="BG614" s="153">
        <f t="shared" si="76"/>
        <v>0</v>
      </c>
      <c r="BH614" s="153">
        <f t="shared" si="77"/>
        <v>0</v>
      </c>
      <c r="BI614" s="153">
        <f t="shared" si="78"/>
        <v>0</v>
      </c>
      <c r="BJ614" s="14" t="s">
        <v>85</v>
      </c>
      <c r="BK614" s="153">
        <f t="shared" si="79"/>
        <v>0</v>
      </c>
      <c r="BL614" s="14" t="s">
        <v>133</v>
      </c>
      <c r="BM614" s="152" t="s">
        <v>2112</v>
      </c>
    </row>
    <row r="615" spans="1:65" s="2" customFormat="1" ht="66.75" customHeight="1">
      <c r="A615" s="29"/>
      <c r="B615" s="140"/>
      <c r="C615" s="141" t="s">
        <v>2113</v>
      </c>
      <c r="D615" s="141" t="s">
        <v>128</v>
      </c>
      <c r="E615" s="142" t="s">
        <v>2114</v>
      </c>
      <c r="F615" s="143" t="s">
        <v>2115</v>
      </c>
      <c r="G615" s="144" t="s">
        <v>446</v>
      </c>
      <c r="H615" s="145">
        <v>1</v>
      </c>
      <c r="I615" s="146"/>
      <c r="J615" s="147">
        <f t="shared" si="70"/>
        <v>0</v>
      </c>
      <c r="K615" s="143" t="s">
        <v>132</v>
      </c>
      <c r="L615" s="30"/>
      <c r="M615" s="148" t="s">
        <v>1</v>
      </c>
      <c r="N615" s="149" t="s">
        <v>42</v>
      </c>
      <c r="O615" s="55"/>
      <c r="P615" s="150">
        <f t="shared" si="71"/>
        <v>0</v>
      </c>
      <c r="Q615" s="150">
        <v>0</v>
      </c>
      <c r="R615" s="150">
        <f t="shared" si="72"/>
        <v>0</v>
      </c>
      <c r="S615" s="150">
        <v>0</v>
      </c>
      <c r="T615" s="151">
        <f t="shared" si="73"/>
        <v>0</v>
      </c>
      <c r="U615" s="29"/>
      <c r="V615" s="29"/>
      <c r="W615" s="29"/>
      <c r="X615" s="29"/>
      <c r="Y615" s="29"/>
      <c r="Z615" s="29"/>
      <c r="AA615" s="29"/>
      <c r="AB615" s="29"/>
      <c r="AC615" s="29"/>
      <c r="AD615" s="29"/>
      <c r="AE615" s="29"/>
      <c r="AR615" s="152" t="s">
        <v>133</v>
      </c>
      <c r="AT615" s="152" t="s">
        <v>128</v>
      </c>
      <c r="AU615" s="152" t="s">
        <v>87</v>
      </c>
      <c r="AY615" s="14" t="s">
        <v>125</v>
      </c>
      <c r="BE615" s="153">
        <f t="shared" si="74"/>
        <v>0</v>
      </c>
      <c r="BF615" s="153">
        <f t="shared" si="75"/>
        <v>0</v>
      </c>
      <c r="BG615" s="153">
        <f t="shared" si="76"/>
        <v>0</v>
      </c>
      <c r="BH615" s="153">
        <f t="shared" si="77"/>
        <v>0</v>
      </c>
      <c r="BI615" s="153">
        <f t="shared" si="78"/>
        <v>0</v>
      </c>
      <c r="BJ615" s="14" t="s">
        <v>85</v>
      </c>
      <c r="BK615" s="153">
        <f t="shared" si="79"/>
        <v>0</v>
      </c>
      <c r="BL615" s="14" t="s">
        <v>133</v>
      </c>
      <c r="BM615" s="152" t="s">
        <v>2116</v>
      </c>
    </row>
    <row r="616" spans="1:65" s="2" customFormat="1" ht="66.75" customHeight="1">
      <c r="A616" s="29"/>
      <c r="B616" s="140"/>
      <c r="C616" s="141" t="s">
        <v>2117</v>
      </c>
      <c r="D616" s="141" t="s">
        <v>128</v>
      </c>
      <c r="E616" s="142" t="s">
        <v>2118</v>
      </c>
      <c r="F616" s="143" t="s">
        <v>2119</v>
      </c>
      <c r="G616" s="144" t="s">
        <v>446</v>
      </c>
      <c r="H616" s="145">
        <v>1</v>
      </c>
      <c r="I616" s="146"/>
      <c r="J616" s="147">
        <f t="shared" si="70"/>
        <v>0</v>
      </c>
      <c r="K616" s="143" t="s">
        <v>132</v>
      </c>
      <c r="L616" s="30"/>
      <c r="M616" s="148" t="s">
        <v>1</v>
      </c>
      <c r="N616" s="149" t="s">
        <v>42</v>
      </c>
      <c r="O616" s="55"/>
      <c r="P616" s="150">
        <f t="shared" si="71"/>
        <v>0</v>
      </c>
      <c r="Q616" s="150">
        <v>0</v>
      </c>
      <c r="R616" s="150">
        <f t="shared" si="72"/>
        <v>0</v>
      </c>
      <c r="S616" s="150">
        <v>0</v>
      </c>
      <c r="T616" s="151">
        <f t="shared" si="73"/>
        <v>0</v>
      </c>
      <c r="U616" s="29"/>
      <c r="V616" s="29"/>
      <c r="W616" s="29"/>
      <c r="X616" s="29"/>
      <c r="Y616" s="29"/>
      <c r="Z616" s="29"/>
      <c r="AA616" s="29"/>
      <c r="AB616" s="29"/>
      <c r="AC616" s="29"/>
      <c r="AD616" s="29"/>
      <c r="AE616" s="29"/>
      <c r="AR616" s="152" t="s">
        <v>133</v>
      </c>
      <c r="AT616" s="152" t="s">
        <v>128</v>
      </c>
      <c r="AU616" s="152" t="s">
        <v>87</v>
      </c>
      <c r="AY616" s="14" t="s">
        <v>125</v>
      </c>
      <c r="BE616" s="153">
        <f t="shared" si="74"/>
        <v>0</v>
      </c>
      <c r="BF616" s="153">
        <f t="shared" si="75"/>
        <v>0</v>
      </c>
      <c r="BG616" s="153">
        <f t="shared" si="76"/>
        <v>0</v>
      </c>
      <c r="BH616" s="153">
        <f t="shared" si="77"/>
        <v>0</v>
      </c>
      <c r="BI616" s="153">
        <f t="shared" si="78"/>
        <v>0</v>
      </c>
      <c r="BJ616" s="14" t="s">
        <v>85</v>
      </c>
      <c r="BK616" s="153">
        <f t="shared" si="79"/>
        <v>0</v>
      </c>
      <c r="BL616" s="14" t="s">
        <v>133</v>
      </c>
      <c r="BM616" s="152" t="s">
        <v>2120</v>
      </c>
    </row>
    <row r="617" spans="1:65" s="2" customFormat="1" ht="142.15" customHeight="1">
      <c r="A617" s="29"/>
      <c r="B617" s="140"/>
      <c r="C617" s="141" t="s">
        <v>2121</v>
      </c>
      <c r="D617" s="141" t="s">
        <v>128</v>
      </c>
      <c r="E617" s="142" t="s">
        <v>2122</v>
      </c>
      <c r="F617" s="143" t="s">
        <v>2123</v>
      </c>
      <c r="G617" s="144" t="s">
        <v>137</v>
      </c>
      <c r="H617" s="145">
        <v>1</v>
      </c>
      <c r="I617" s="146"/>
      <c r="J617" s="147">
        <f t="shared" si="70"/>
        <v>0</v>
      </c>
      <c r="K617" s="143" t="s">
        <v>132</v>
      </c>
      <c r="L617" s="30"/>
      <c r="M617" s="148" t="s">
        <v>1</v>
      </c>
      <c r="N617" s="149" t="s">
        <v>42</v>
      </c>
      <c r="O617" s="55"/>
      <c r="P617" s="150">
        <f t="shared" si="71"/>
        <v>0</v>
      </c>
      <c r="Q617" s="150">
        <v>0</v>
      </c>
      <c r="R617" s="150">
        <f t="shared" si="72"/>
        <v>0</v>
      </c>
      <c r="S617" s="150">
        <v>0</v>
      </c>
      <c r="T617" s="151">
        <f t="shared" si="73"/>
        <v>0</v>
      </c>
      <c r="U617" s="29"/>
      <c r="V617" s="29"/>
      <c r="W617" s="29"/>
      <c r="X617" s="29"/>
      <c r="Y617" s="29"/>
      <c r="Z617" s="29"/>
      <c r="AA617" s="29"/>
      <c r="AB617" s="29"/>
      <c r="AC617" s="29"/>
      <c r="AD617" s="29"/>
      <c r="AE617" s="29"/>
      <c r="AR617" s="152" t="s">
        <v>133</v>
      </c>
      <c r="AT617" s="152" t="s">
        <v>128</v>
      </c>
      <c r="AU617" s="152" t="s">
        <v>87</v>
      </c>
      <c r="AY617" s="14" t="s">
        <v>125</v>
      </c>
      <c r="BE617" s="153">
        <f t="shared" si="74"/>
        <v>0</v>
      </c>
      <c r="BF617" s="153">
        <f t="shared" si="75"/>
        <v>0</v>
      </c>
      <c r="BG617" s="153">
        <f t="shared" si="76"/>
        <v>0</v>
      </c>
      <c r="BH617" s="153">
        <f t="shared" si="77"/>
        <v>0</v>
      </c>
      <c r="BI617" s="153">
        <f t="shared" si="78"/>
        <v>0</v>
      </c>
      <c r="BJ617" s="14" t="s">
        <v>85</v>
      </c>
      <c r="BK617" s="153">
        <f t="shared" si="79"/>
        <v>0</v>
      </c>
      <c r="BL617" s="14" t="s">
        <v>133</v>
      </c>
      <c r="BM617" s="152" t="s">
        <v>2124</v>
      </c>
    </row>
    <row r="618" spans="1:65" s="2" customFormat="1" ht="142.15" customHeight="1">
      <c r="A618" s="29"/>
      <c r="B618" s="140"/>
      <c r="C618" s="141" t="s">
        <v>2125</v>
      </c>
      <c r="D618" s="141" t="s">
        <v>128</v>
      </c>
      <c r="E618" s="142" t="s">
        <v>2126</v>
      </c>
      <c r="F618" s="143" t="s">
        <v>2127</v>
      </c>
      <c r="G618" s="144" t="s">
        <v>137</v>
      </c>
      <c r="H618" s="145">
        <v>1</v>
      </c>
      <c r="I618" s="146"/>
      <c r="J618" s="147">
        <f t="shared" si="70"/>
        <v>0</v>
      </c>
      <c r="K618" s="143" t="s">
        <v>132</v>
      </c>
      <c r="L618" s="30"/>
      <c r="M618" s="148" t="s">
        <v>1</v>
      </c>
      <c r="N618" s="149" t="s">
        <v>42</v>
      </c>
      <c r="O618" s="55"/>
      <c r="P618" s="150">
        <f t="shared" si="71"/>
        <v>0</v>
      </c>
      <c r="Q618" s="150">
        <v>0</v>
      </c>
      <c r="R618" s="150">
        <f t="shared" si="72"/>
        <v>0</v>
      </c>
      <c r="S618" s="150">
        <v>0</v>
      </c>
      <c r="T618" s="151">
        <f t="shared" si="73"/>
        <v>0</v>
      </c>
      <c r="U618" s="29"/>
      <c r="V618" s="29"/>
      <c r="W618" s="29"/>
      <c r="X618" s="29"/>
      <c r="Y618" s="29"/>
      <c r="Z618" s="29"/>
      <c r="AA618" s="29"/>
      <c r="AB618" s="29"/>
      <c r="AC618" s="29"/>
      <c r="AD618" s="29"/>
      <c r="AE618" s="29"/>
      <c r="AR618" s="152" t="s">
        <v>133</v>
      </c>
      <c r="AT618" s="152" t="s">
        <v>128</v>
      </c>
      <c r="AU618" s="152" t="s">
        <v>87</v>
      </c>
      <c r="AY618" s="14" t="s">
        <v>125</v>
      </c>
      <c r="BE618" s="153">
        <f t="shared" si="74"/>
        <v>0</v>
      </c>
      <c r="BF618" s="153">
        <f t="shared" si="75"/>
        <v>0</v>
      </c>
      <c r="BG618" s="153">
        <f t="shared" si="76"/>
        <v>0</v>
      </c>
      <c r="BH618" s="153">
        <f t="shared" si="77"/>
        <v>0</v>
      </c>
      <c r="BI618" s="153">
        <f t="shared" si="78"/>
        <v>0</v>
      </c>
      <c r="BJ618" s="14" t="s">
        <v>85</v>
      </c>
      <c r="BK618" s="153">
        <f t="shared" si="79"/>
        <v>0</v>
      </c>
      <c r="BL618" s="14" t="s">
        <v>133</v>
      </c>
      <c r="BM618" s="152" t="s">
        <v>2128</v>
      </c>
    </row>
    <row r="619" spans="1:65" s="2" customFormat="1" ht="142.15" customHeight="1">
      <c r="A619" s="29"/>
      <c r="B619" s="140"/>
      <c r="C619" s="141" t="s">
        <v>2129</v>
      </c>
      <c r="D619" s="141" t="s">
        <v>128</v>
      </c>
      <c r="E619" s="142" t="s">
        <v>2130</v>
      </c>
      <c r="F619" s="143" t="s">
        <v>2131</v>
      </c>
      <c r="G619" s="144" t="s">
        <v>137</v>
      </c>
      <c r="H619" s="145">
        <v>1</v>
      </c>
      <c r="I619" s="146"/>
      <c r="J619" s="147">
        <f t="shared" si="70"/>
        <v>0</v>
      </c>
      <c r="K619" s="143" t="s">
        <v>132</v>
      </c>
      <c r="L619" s="30"/>
      <c r="M619" s="148" t="s">
        <v>1</v>
      </c>
      <c r="N619" s="149" t="s">
        <v>42</v>
      </c>
      <c r="O619" s="55"/>
      <c r="P619" s="150">
        <f t="shared" si="71"/>
        <v>0</v>
      </c>
      <c r="Q619" s="150">
        <v>0</v>
      </c>
      <c r="R619" s="150">
        <f t="shared" si="72"/>
        <v>0</v>
      </c>
      <c r="S619" s="150">
        <v>0</v>
      </c>
      <c r="T619" s="151">
        <f t="shared" si="73"/>
        <v>0</v>
      </c>
      <c r="U619" s="29"/>
      <c r="V619" s="29"/>
      <c r="W619" s="29"/>
      <c r="X619" s="29"/>
      <c r="Y619" s="29"/>
      <c r="Z619" s="29"/>
      <c r="AA619" s="29"/>
      <c r="AB619" s="29"/>
      <c r="AC619" s="29"/>
      <c r="AD619" s="29"/>
      <c r="AE619" s="29"/>
      <c r="AR619" s="152" t="s">
        <v>133</v>
      </c>
      <c r="AT619" s="152" t="s">
        <v>128</v>
      </c>
      <c r="AU619" s="152" t="s">
        <v>87</v>
      </c>
      <c r="AY619" s="14" t="s">
        <v>125</v>
      </c>
      <c r="BE619" s="153">
        <f t="shared" si="74"/>
        <v>0</v>
      </c>
      <c r="BF619" s="153">
        <f t="shared" si="75"/>
        <v>0</v>
      </c>
      <c r="BG619" s="153">
        <f t="shared" si="76"/>
        <v>0</v>
      </c>
      <c r="BH619" s="153">
        <f t="shared" si="77"/>
        <v>0</v>
      </c>
      <c r="BI619" s="153">
        <f t="shared" si="78"/>
        <v>0</v>
      </c>
      <c r="BJ619" s="14" t="s">
        <v>85</v>
      </c>
      <c r="BK619" s="153">
        <f t="shared" si="79"/>
        <v>0</v>
      </c>
      <c r="BL619" s="14" t="s">
        <v>133</v>
      </c>
      <c r="BM619" s="152" t="s">
        <v>2132</v>
      </c>
    </row>
    <row r="620" spans="1:65" s="2" customFormat="1" ht="142.15" customHeight="1">
      <c r="A620" s="29"/>
      <c r="B620" s="140"/>
      <c r="C620" s="141" t="s">
        <v>2133</v>
      </c>
      <c r="D620" s="141" t="s">
        <v>128</v>
      </c>
      <c r="E620" s="142" t="s">
        <v>2134</v>
      </c>
      <c r="F620" s="143" t="s">
        <v>2135</v>
      </c>
      <c r="G620" s="144" t="s">
        <v>137</v>
      </c>
      <c r="H620" s="145">
        <v>1</v>
      </c>
      <c r="I620" s="146"/>
      <c r="J620" s="147">
        <f t="shared" si="70"/>
        <v>0</v>
      </c>
      <c r="K620" s="143" t="s">
        <v>132</v>
      </c>
      <c r="L620" s="30"/>
      <c r="M620" s="148" t="s">
        <v>1</v>
      </c>
      <c r="N620" s="149" t="s">
        <v>42</v>
      </c>
      <c r="O620" s="55"/>
      <c r="P620" s="150">
        <f t="shared" si="71"/>
        <v>0</v>
      </c>
      <c r="Q620" s="150">
        <v>0</v>
      </c>
      <c r="R620" s="150">
        <f t="shared" si="72"/>
        <v>0</v>
      </c>
      <c r="S620" s="150">
        <v>0</v>
      </c>
      <c r="T620" s="151">
        <f t="shared" si="73"/>
        <v>0</v>
      </c>
      <c r="U620" s="29"/>
      <c r="V620" s="29"/>
      <c r="W620" s="29"/>
      <c r="X620" s="29"/>
      <c r="Y620" s="29"/>
      <c r="Z620" s="29"/>
      <c r="AA620" s="29"/>
      <c r="AB620" s="29"/>
      <c r="AC620" s="29"/>
      <c r="AD620" s="29"/>
      <c r="AE620" s="29"/>
      <c r="AR620" s="152" t="s">
        <v>133</v>
      </c>
      <c r="AT620" s="152" t="s">
        <v>128</v>
      </c>
      <c r="AU620" s="152" t="s">
        <v>87</v>
      </c>
      <c r="AY620" s="14" t="s">
        <v>125</v>
      </c>
      <c r="BE620" s="153">
        <f t="shared" si="74"/>
        <v>0</v>
      </c>
      <c r="BF620" s="153">
        <f t="shared" si="75"/>
        <v>0</v>
      </c>
      <c r="BG620" s="153">
        <f t="shared" si="76"/>
        <v>0</v>
      </c>
      <c r="BH620" s="153">
        <f t="shared" si="77"/>
        <v>0</v>
      </c>
      <c r="BI620" s="153">
        <f t="shared" si="78"/>
        <v>0</v>
      </c>
      <c r="BJ620" s="14" t="s">
        <v>85</v>
      </c>
      <c r="BK620" s="153">
        <f t="shared" si="79"/>
        <v>0</v>
      </c>
      <c r="BL620" s="14" t="s">
        <v>133</v>
      </c>
      <c r="BM620" s="152" t="s">
        <v>2136</v>
      </c>
    </row>
    <row r="621" spans="1:65" s="2" customFormat="1" ht="142.15" customHeight="1">
      <c r="A621" s="29"/>
      <c r="B621" s="140"/>
      <c r="C621" s="141" t="s">
        <v>2137</v>
      </c>
      <c r="D621" s="141" t="s">
        <v>128</v>
      </c>
      <c r="E621" s="142" t="s">
        <v>2138</v>
      </c>
      <c r="F621" s="143" t="s">
        <v>2139</v>
      </c>
      <c r="G621" s="144" t="s">
        <v>137</v>
      </c>
      <c r="H621" s="145">
        <v>1</v>
      </c>
      <c r="I621" s="146"/>
      <c r="J621" s="147">
        <f t="shared" si="70"/>
        <v>0</v>
      </c>
      <c r="K621" s="143" t="s">
        <v>132</v>
      </c>
      <c r="L621" s="30"/>
      <c r="M621" s="148" t="s">
        <v>1</v>
      </c>
      <c r="N621" s="149" t="s">
        <v>42</v>
      </c>
      <c r="O621" s="55"/>
      <c r="P621" s="150">
        <f t="shared" si="71"/>
        <v>0</v>
      </c>
      <c r="Q621" s="150">
        <v>0</v>
      </c>
      <c r="R621" s="150">
        <f t="shared" si="72"/>
        <v>0</v>
      </c>
      <c r="S621" s="150">
        <v>0</v>
      </c>
      <c r="T621" s="151">
        <f t="shared" si="73"/>
        <v>0</v>
      </c>
      <c r="U621" s="29"/>
      <c r="V621" s="29"/>
      <c r="W621" s="29"/>
      <c r="X621" s="29"/>
      <c r="Y621" s="29"/>
      <c r="Z621" s="29"/>
      <c r="AA621" s="29"/>
      <c r="AB621" s="29"/>
      <c r="AC621" s="29"/>
      <c r="AD621" s="29"/>
      <c r="AE621" s="29"/>
      <c r="AR621" s="152" t="s">
        <v>133</v>
      </c>
      <c r="AT621" s="152" t="s">
        <v>128</v>
      </c>
      <c r="AU621" s="152" t="s">
        <v>87</v>
      </c>
      <c r="AY621" s="14" t="s">
        <v>125</v>
      </c>
      <c r="BE621" s="153">
        <f t="shared" si="74"/>
        <v>0</v>
      </c>
      <c r="BF621" s="153">
        <f t="shared" si="75"/>
        <v>0</v>
      </c>
      <c r="BG621" s="153">
        <f t="shared" si="76"/>
        <v>0</v>
      </c>
      <c r="BH621" s="153">
        <f t="shared" si="77"/>
        <v>0</v>
      </c>
      <c r="BI621" s="153">
        <f t="shared" si="78"/>
        <v>0</v>
      </c>
      <c r="BJ621" s="14" t="s">
        <v>85</v>
      </c>
      <c r="BK621" s="153">
        <f t="shared" si="79"/>
        <v>0</v>
      </c>
      <c r="BL621" s="14" t="s">
        <v>133</v>
      </c>
      <c r="BM621" s="152" t="s">
        <v>2140</v>
      </c>
    </row>
    <row r="622" spans="1:65" s="2" customFormat="1" ht="142.15" customHeight="1">
      <c r="A622" s="29"/>
      <c r="B622" s="140"/>
      <c r="C622" s="141" t="s">
        <v>2141</v>
      </c>
      <c r="D622" s="141" t="s">
        <v>128</v>
      </c>
      <c r="E622" s="142" t="s">
        <v>2142</v>
      </c>
      <c r="F622" s="143" t="s">
        <v>2143</v>
      </c>
      <c r="G622" s="144" t="s">
        <v>137</v>
      </c>
      <c r="H622" s="145">
        <v>1</v>
      </c>
      <c r="I622" s="146"/>
      <c r="J622" s="147">
        <f t="shared" si="70"/>
        <v>0</v>
      </c>
      <c r="K622" s="143" t="s">
        <v>132</v>
      </c>
      <c r="L622" s="30"/>
      <c r="M622" s="148" t="s">
        <v>1</v>
      </c>
      <c r="N622" s="149" t="s">
        <v>42</v>
      </c>
      <c r="O622" s="55"/>
      <c r="P622" s="150">
        <f t="shared" si="71"/>
        <v>0</v>
      </c>
      <c r="Q622" s="150">
        <v>0</v>
      </c>
      <c r="R622" s="150">
        <f t="shared" si="72"/>
        <v>0</v>
      </c>
      <c r="S622" s="150">
        <v>0</v>
      </c>
      <c r="T622" s="151">
        <f t="shared" si="73"/>
        <v>0</v>
      </c>
      <c r="U622" s="29"/>
      <c r="V622" s="29"/>
      <c r="W622" s="29"/>
      <c r="X622" s="29"/>
      <c r="Y622" s="29"/>
      <c r="Z622" s="29"/>
      <c r="AA622" s="29"/>
      <c r="AB622" s="29"/>
      <c r="AC622" s="29"/>
      <c r="AD622" s="29"/>
      <c r="AE622" s="29"/>
      <c r="AR622" s="152" t="s">
        <v>133</v>
      </c>
      <c r="AT622" s="152" t="s">
        <v>128</v>
      </c>
      <c r="AU622" s="152" t="s">
        <v>87</v>
      </c>
      <c r="AY622" s="14" t="s">
        <v>125</v>
      </c>
      <c r="BE622" s="153">
        <f t="shared" si="74"/>
        <v>0</v>
      </c>
      <c r="BF622" s="153">
        <f t="shared" si="75"/>
        <v>0</v>
      </c>
      <c r="BG622" s="153">
        <f t="shared" si="76"/>
        <v>0</v>
      </c>
      <c r="BH622" s="153">
        <f t="shared" si="77"/>
        <v>0</v>
      </c>
      <c r="BI622" s="153">
        <f t="shared" si="78"/>
        <v>0</v>
      </c>
      <c r="BJ622" s="14" t="s">
        <v>85</v>
      </c>
      <c r="BK622" s="153">
        <f t="shared" si="79"/>
        <v>0</v>
      </c>
      <c r="BL622" s="14" t="s">
        <v>133</v>
      </c>
      <c r="BM622" s="152" t="s">
        <v>2144</v>
      </c>
    </row>
    <row r="623" spans="1:65" s="2" customFormat="1" ht="142.15" customHeight="1">
      <c r="A623" s="29"/>
      <c r="B623" s="140"/>
      <c r="C623" s="141" t="s">
        <v>2145</v>
      </c>
      <c r="D623" s="141" t="s">
        <v>128</v>
      </c>
      <c r="E623" s="142" t="s">
        <v>2146</v>
      </c>
      <c r="F623" s="143" t="s">
        <v>2147</v>
      </c>
      <c r="G623" s="144" t="s">
        <v>137</v>
      </c>
      <c r="H623" s="145">
        <v>1</v>
      </c>
      <c r="I623" s="146"/>
      <c r="J623" s="147">
        <f t="shared" si="70"/>
        <v>0</v>
      </c>
      <c r="K623" s="143" t="s">
        <v>132</v>
      </c>
      <c r="L623" s="30"/>
      <c r="M623" s="148" t="s">
        <v>1</v>
      </c>
      <c r="N623" s="149" t="s">
        <v>42</v>
      </c>
      <c r="O623" s="55"/>
      <c r="P623" s="150">
        <f t="shared" si="71"/>
        <v>0</v>
      </c>
      <c r="Q623" s="150">
        <v>0</v>
      </c>
      <c r="R623" s="150">
        <f t="shared" si="72"/>
        <v>0</v>
      </c>
      <c r="S623" s="150">
        <v>0</v>
      </c>
      <c r="T623" s="151">
        <f t="shared" si="73"/>
        <v>0</v>
      </c>
      <c r="U623" s="29"/>
      <c r="V623" s="29"/>
      <c r="W623" s="29"/>
      <c r="X623" s="29"/>
      <c r="Y623" s="29"/>
      <c r="Z623" s="29"/>
      <c r="AA623" s="29"/>
      <c r="AB623" s="29"/>
      <c r="AC623" s="29"/>
      <c r="AD623" s="29"/>
      <c r="AE623" s="29"/>
      <c r="AR623" s="152" t="s">
        <v>133</v>
      </c>
      <c r="AT623" s="152" t="s">
        <v>128</v>
      </c>
      <c r="AU623" s="152" t="s">
        <v>87</v>
      </c>
      <c r="AY623" s="14" t="s">
        <v>125</v>
      </c>
      <c r="BE623" s="153">
        <f t="shared" si="74"/>
        <v>0</v>
      </c>
      <c r="BF623" s="153">
        <f t="shared" si="75"/>
        <v>0</v>
      </c>
      <c r="BG623" s="153">
        <f t="shared" si="76"/>
        <v>0</v>
      </c>
      <c r="BH623" s="153">
        <f t="shared" si="77"/>
        <v>0</v>
      </c>
      <c r="BI623" s="153">
        <f t="shared" si="78"/>
        <v>0</v>
      </c>
      <c r="BJ623" s="14" t="s">
        <v>85</v>
      </c>
      <c r="BK623" s="153">
        <f t="shared" si="79"/>
        <v>0</v>
      </c>
      <c r="BL623" s="14" t="s">
        <v>133</v>
      </c>
      <c r="BM623" s="152" t="s">
        <v>2148</v>
      </c>
    </row>
    <row r="624" spans="1:65" s="2" customFormat="1" ht="142.15" customHeight="1">
      <c r="A624" s="29"/>
      <c r="B624" s="140"/>
      <c r="C624" s="141" t="s">
        <v>2149</v>
      </c>
      <c r="D624" s="141" t="s">
        <v>128</v>
      </c>
      <c r="E624" s="142" t="s">
        <v>2150</v>
      </c>
      <c r="F624" s="143" t="s">
        <v>2151</v>
      </c>
      <c r="G624" s="144" t="s">
        <v>137</v>
      </c>
      <c r="H624" s="145">
        <v>1</v>
      </c>
      <c r="I624" s="146"/>
      <c r="J624" s="147">
        <f t="shared" si="70"/>
        <v>0</v>
      </c>
      <c r="K624" s="143" t="s">
        <v>132</v>
      </c>
      <c r="L624" s="30"/>
      <c r="M624" s="148" t="s">
        <v>1</v>
      </c>
      <c r="N624" s="149" t="s">
        <v>42</v>
      </c>
      <c r="O624" s="55"/>
      <c r="P624" s="150">
        <f t="shared" si="71"/>
        <v>0</v>
      </c>
      <c r="Q624" s="150">
        <v>0</v>
      </c>
      <c r="R624" s="150">
        <f t="shared" si="72"/>
        <v>0</v>
      </c>
      <c r="S624" s="150">
        <v>0</v>
      </c>
      <c r="T624" s="151">
        <f t="shared" si="73"/>
        <v>0</v>
      </c>
      <c r="U624" s="29"/>
      <c r="V624" s="29"/>
      <c r="W624" s="29"/>
      <c r="X624" s="29"/>
      <c r="Y624" s="29"/>
      <c r="Z624" s="29"/>
      <c r="AA624" s="29"/>
      <c r="AB624" s="29"/>
      <c r="AC624" s="29"/>
      <c r="AD624" s="29"/>
      <c r="AE624" s="29"/>
      <c r="AR624" s="152" t="s">
        <v>133</v>
      </c>
      <c r="AT624" s="152" t="s">
        <v>128</v>
      </c>
      <c r="AU624" s="152" t="s">
        <v>87</v>
      </c>
      <c r="AY624" s="14" t="s">
        <v>125</v>
      </c>
      <c r="BE624" s="153">
        <f t="shared" si="74"/>
        <v>0</v>
      </c>
      <c r="BF624" s="153">
        <f t="shared" si="75"/>
        <v>0</v>
      </c>
      <c r="BG624" s="153">
        <f t="shared" si="76"/>
        <v>0</v>
      </c>
      <c r="BH624" s="153">
        <f t="shared" si="77"/>
        <v>0</v>
      </c>
      <c r="BI624" s="153">
        <f t="shared" si="78"/>
        <v>0</v>
      </c>
      <c r="BJ624" s="14" t="s">
        <v>85</v>
      </c>
      <c r="BK624" s="153">
        <f t="shared" si="79"/>
        <v>0</v>
      </c>
      <c r="BL624" s="14" t="s">
        <v>133</v>
      </c>
      <c r="BM624" s="152" t="s">
        <v>2152</v>
      </c>
    </row>
    <row r="625" spans="1:65" s="2" customFormat="1" ht="142.15" customHeight="1">
      <c r="A625" s="29"/>
      <c r="B625" s="140"/>
      <c r="C625" s="141" t="s">
        <v>2153</v>
      </c>
      <c r="D625" s="141" t="s">
        <v>128</v>
      </c>
      <c r="E625" s="142" t="s">
        <v>2154</v>
      </c>
      <c r="F625" s="143" t="s">
        <v>2155</v>
      </c>
      <c r="G625" s="144" t="s">
        <v>137</v>
      </c>
      <c r="H625" s="145">
        <v>1</v>
      </c>
      <c r="I625" s="146"/>
      <c r="J625" s="147">
        <f t="shared" si="70"/>
        <v>0</v>
      </c>
      <c r="K625" s="143" t="s">
        <v>132</v>
      </c>
      <c r="L625" s="30"/>
      <c r="M625" s="148" t="s">
        <v>1</v>
      </c>
      <c r="N625" s="149" t="s">
        <v>42</v>
      </c>
      <c r="O625" s="55"/>
      <c r="P625" s="150">
        <f t="shared" si="71"/>
        <v>0</v>
      </c>
      <c r="Q625" s="150">
        <v>0</v>
      </c>
      <c r="R625" s="150">
        <f t="shared" si="72"/>
        <v>0</v>
      </c>
      <c r="S625" s="150">
        <v>0</v>
      </c>
      <c r="T625" s="151">
        <f t="shared" si="73"/>
        <v>0</v>
      </c>
      <c r="U625" s="29"/>
      <c r="V625" s="29"/>
      <c r="W625" s="29"/>
      <c r="X625" s="29"/>
      <c r="Y625" s="29"/>
      <c r="Z625" s="29"/>
      <c r="AA625" s="29"/>
      <c r="AB625" s="29"/>
      <c r="AC625" s="29"/>
      <c r="AD625" s="29"/>
      <c r="AE625" s="29"/>
      <c r="AR625" s="152" t="s">
        <v>133</v>
      </c>
      <c r="AT625" s="152" t="s">
        <v>128</v>
      </c>
      <c r="AU625" s="152" t="s">
        <v>87</v>
      </c>
      <c r="AY625" s="14" t="s">
        <v>125</v>
      </c>
      <c r="BE625" s="153">
        <f t="shared" si="74"/>
        <v>0</v>
      </c>
      <c r="BF625" s="153">
        <f t="shared" si="75"/>
        <v>0</v>
      </c>
      <c r="BG625" s="153">
        <f t="shared" si="76"/>
        <v>0</v>
      </c>
      <c r="BH625" s="153">
        <f t="shared" si="77"/>
        <v>0</v>
      </c>
      <c r="BI625" s="153">
        <f t="shared" si="78"/>
        <v>0</v>
      </c>
      <c r="BJ625" s="14" t="s">
        <v>85</v>
      </c>
      <c r="BK625" s="153">
        <f t="shared" si="79"/>
        <v>0</v>
      </c>
      <c r="BL625" s="14" t="s">
        <v>133</v>
      </c>
      <c r="BM625" s="152" t="s">
        <v>2156</v>
      </c>
    </row>
    <row r="626" spans="1:65" s="2" customFormat="1" ht="142.15" customHeight="1">
      <c r="A626" s="29"/>
      <c r="B626" s="140"/>
      <c r="C626" s="141" t="s">
        <v>2157</v>
      </c>
      <c r="D626" s="141" t="s">
        <v>128</v>
      </c>
      <c r="E626" s="142" t="s">
        <v>2158</v>
      </c>
      <c r="F626" s="143" t="s">
        <v>2159</v>
      </c>
      <c r="G626" s="144" t="s">
        <v>137</v>
      </c>
      <c r="H626" s="145">
        <v>1</v>
      </c>
      <c r="I626" s="146"/>
      <c r="J626" s="147">
        <f t="shared" si="70"/>
        <v>0</v>
      </c>
      <c r="K626" s="143" t="s">
        <v>132</v>
      </c>
      <c r="L626" s="30"/>
      <c r="M626" s="148" t="s">
        <v>1</v>
      </c>
      <c r="N626" s="149" t="s">
        <v>42</v>
      </c>
      <c r="O626" s="55"/>
      <c r="P626" s="150">
        <f t="shared" si="71"/>
        <v>0</v>
      </c>
      <c r="Q626" s="150">
        <v>0</v>
      </c>
      <c r="R626" s="150">
        <f t="shared" si="72"/>
        <v>0</v>
      </c>
      <c r="S626" s="150">
        <v>0</v>
      </c>
      <c r="T626" s="151">
        <f t="shared" si="73"/>
        <v>0</v>
      </c>
      <c r="U626" s="29"/>
      <c r="V626" s="29"/>
      <c r="W626" s="29"/>
      <c r="X626" s="29"/>
      <c r="Y626" s="29"/>
      <c r="Z626" s="29"/>
      <c r="AA626" s="29"/>
      <c r="AB626" s="29"/>
      <c r="AC626" s="29"/>
      <c r="AD626" s="29"/>
      <c r="AE626" s="29"/>
      <c r="AR626" s="152" t="s">
        <v>133</v>
      </c>
      <c r="AT626" s="152" t="s">
        <v>128</v>
      </c>
      <c r="AU626" s="152" t="s">
        <v>87</v>
      </c>
      <c r="AY626" s="14" t="s">
        <v>125</v>
      </c>
      <c r="BE626" s="153">
        <f t="shared" si="74"/>
        <v>0</v>
      </c>
      <c r="BF626" s="153">
        <f t="shared" si="75"/>
        <v>0</v>
      </c>
      <c r="BG626" s="153">
        <f t="shared" si="76"/>
        <v>0</v>
      </c>
      <c r="BH626" s="153">
        <f t="shared" si="77"/>
        <v>0</v>
      </c>
      <c r="BI626" s="153">
        <f t="shared" si="78"/>
        <v>0</v>
      </c>
      <c r="BJ626" s="14" t="s">
        <v>85</v>
      </c>
      <c r="BK626" s="153">
        <f t="shared" si="79"/>
        <v>0</v>
      </c>
      <c r="BL626" s="14" t="s">
        <v>133</v>
      </c>
      <c r="BM626" s="152" t="s">
        <v>2160</v>
      </c>
    </row>
    <row r="627" spans="1:65" s="2" customFormat="1" ht="114.95" customHeight="1">
      <c r="A627" s="29"/>
      <c r="B627" s="140"/>
      <c r="C627" s="141" t="s">
        <v>2161</v>
      </c>
      <c r="D627" s="141" t="s">
        <v>128</v>
      </c>
      <c r="E627" s="142" t="s">
        <v>2162</v>
      </c>
      <c r="F627" s="143" t="s">
        <v>2163</v>
      </c>
      <c r="G627" s="144" t="s">
        <v>137</v>
      </c>
      <c r="H627" s="145">
        <v>1</v>
      </c>
      <c r="I627" s="146"/>
      <c r="J627" s="147">
        <f t="shared" si="70"/>
        <v>0</v>
      </c>
      <c r="K627" s="143" t="s">
        <v>132</v>
      </c>
      <c r="L627" s="30"/>
      <c r="M627" s="148" t="s">
        <v>1</v>
      </c>
      <c r="N627" s="149" t="s">
        <v>42</v>
      </c>
      <c r="O627" s="55"/>
      <c r="P627" s="150">
        <f t="shared" si="71"/>
        <v>0</v>
      </c>
      <c r="Q627" s="150">
        <v>0</v>
      </c>
      <c r="R627" s="150">
        <f t="shared" si="72"/>
        <v>0</v>
      </c>
      <c r="S627" s="150">
        <v>0</v>
      </c>
      <c r="T627" s="151">
        <f t="shared" si="73"/>
        <v>0</v>
      </c>
      <c r="U627" s="29"/>
      <c r="V627" s="29"/>
      <c r="W627" s="29"/>
      <c r="X627" s="29"/>
      <c r="Y627" s="29"/>
      <c r="Z627" s="29"/>
      <c r="AA627" s="29"/>
      <c r="AB627" s="29"/>
      <c r="AC627" s="29"/>
      <c r="AD627" s="29"/>
      <c r="AE627" s="29"/>
      <c r="AR627" s="152" t="s">
        <v>133</v>
      </c>
      <c r="AT627" s="152" t="s">
        <v>128</v>
      </c>
      <c r="AU627" s="152" t="s">
        <v>87</v>
      </c>
      <c r="AY627" s="14" t="s">
        <v>125</v>
      </c>
      <c r="BE627" s="153">
        <f t="shared" si="74"/>
        <v>0</v>
      </c>
      <c r="BF627" s="153">
        <f t="shared" si="75"/>
        <v>0</v>
      </c>
      <c r="BG627" s="153">
        <f t="shared" si="76"/>
        <v>0</v>
      </c>
      <c r="BH627" s="153">
        <f t="shared" si="77"/>
        <v>0</v>
      </c>
      <c r="BI627" s="153">
        <f t="shared" si="78"/>
        <v>0</v>
      </c>
      <c r="BJ627" s="14" t="s">
        <v>85</v>
      </c>
      <c r="BK627" s="153">
        <f t="shared" si="79"/>
        <v>0</v>
      </c>
      <c r="BL627" s="14" t="s">
        <v>133</v>
      </c>
      <c r="BM627" s="152" t="s">
        <v>2164</v>
      </c>
    </row>
    <row r="628" spans="1:65" s="2" customFormat="1" ht="111.75" customHeight="1">
      <c r="A628" s="29"/>
      <c r="B628" s="140"/>
      <c r="C628" s="141" t="s">
        <v>2165</v>
      </c>
      <c r="D628" s="141" t="s">
        <v>128</v>
      </c>
      <c r="E628" s="142" t="s">
        <v>2166</v>
      </c>
      <c r="F628" s="143" t="s">
        <v>2167</v>
      </c>
      <c r="G628" s="144" t="s">
        <v>137</v>
      </c>
      <c r="H628" s="145">
        <v>1</v>
      </c>
      <c r="I628" s="146"/>
      <c r="J628" s="147">
        <f t="shared" si="70"/>
        <v>0</v>
      </c>
      <c r="K628" s="143" t="s">
        <v>132</v>
      </c>
      <c r="L628" s="30"/>
      <c r="M628" s="148" t="s">
        <v>1</v>
      </c>
      <c r="N628" s="149" t="s">
        <v>42</v>
      </c>
      <c r="O628" s="55"/>
      <c r="P628" s="150">
        <f t="shared" si="71"/>
        <v>0</v>
      </c>
      <c r="Q628" s="150">
        <v>0</v>
      </c>
      <c r="R628" s="150">
        <f t="shared" si="72"/>
        <v>0</v>
      </c>
      <c r="S628" s="150">
        <v>0</v>
      </c>
      <c r="T628" s="151">
        <f t="shared" si="73"/>
        <v>0</v>
      </c>
      <c r="U628" s="29"/>
      <c r="V628" s="29"/>
      <c r="W628" s="29"/>
      <c r="X628" s="29"/>
      <c r="Y628" s="29"/>
      <c r="Z628" s="29"/>
      <c r="AA628" s="29"/>
      <c r="AB628" s="29"/>
      <c r="AC628" s="29"/>
      <c r="AD628" s="29"/>
      <c r="AE628" s="29"/>
      <c r="AR628" s="152" t="s">
        <v>133</v>
      </c>
      <c r="AT628" s="152" t="s">
        <v>128</v>
      </c>
      <c r="AU628" s="152" t="s">
        <v>87</v>
      </c>
      <c r="AY628" s="14" t="s">
        <v>125</v>
      </c>
      <c r="BE628" s="153">
        <f t="shared" si="74"/>
        <v>0</v>
      </c>
      <c r="BF628" s="153">
        <f t="shared" si="75"/>
        <v>0</v>
      </c>
      <c r="BG628" s="153">
        <f t="shared" si="76"/>
        <v>0</v>
      </c>
      <c r="BH628" s="153">
        <f t="shared" si="77"/>
        <v>0</v>
      </c>
      <c r="BI628" s="153">
        <f t="shared" si="78"/>
        <v>0</v>
      </c>
      <c r="BJ628" s="14" t="s">
        <v>85</v>
      </c>
      <c r="BK628" s="153">
        <f t="shared" si="79"/>
        <v>0</v>
      </c>
      <c r="BL628" s="14" t="s">
        <v>133</v>
      </c>
      <c r="BM628" s="152" t="s">
        <v>2168</v>
      </c>
    </row>
    <row r="629" spans="1:65" s="2" customFormat="1" ht="111.75" customHeight="1">
      <c r="A629" s="29"/>
      <c r="B629" s="140"/>
      <c r="C629" s="141" t="s">
        <v>2169</v>
      </c>
      <c r="D629" s="141" t="s">
        <v>128</v>
      </c>
      <c r="E629" s="142" t="s">
        <v>2170</v>
      </c>
      <c r="F629" s="143" t="s">
        <v>2171</v>
      </c>
      <c r="G629" s="144" t="s">
        <v>137</v>
      </c>
      <c r="H629" s="145">
        <v>1</v>
      </c>
      <c r="I629" s="146"/>
      <c r="J629" s="147">
        <f t="shared" si="70"/>
        <v>0</v>
      </c>
      <c r="K629" s="143" t="s">
        <v>132</v>
      </c>
      <c r="L629" s="30"/>
      <c r="M629" s="148" t="s">
        <v>1</v>
      </c>
      <c r="N629" s="149" t="s">
        <v>42</v>
      </c>
      <c r="O629" s="55"/>
      <c r="P629" s="150">
        <f t="shared" si="71"/>
        <v>0</v>
      </c>
      <c r="Q629" s="150">
        <v>0</v>
      </c>
      <c r="R629" s="150">
        <f t="shared" si="72"/>
        <v>0</v>
      </c>
      <c r="S629" s="150">
        <v>0</v>
      </c>
      <c r="T629" s="151">
        <f t="shared" si="73"/>
        <v>0</v>
      </c>
      <c r="U629" s="29"/>
      <c r="V629" s="29"/>
      <c r="W629" s="29"/>
      <c r="X629" s="29"/>
      <c r="Y629" s="29"/>
      <c r="Z629" s="29"/>
      <c r="AA629" s="29"/>
      <c r="AB629" s="29"/>
      <c r="AC629" s="29"/>
      <c r="AD629" s="29"/>
      <c r="AE629" s="29"/>
      <c r="AR629" s="152" t="s">
        <v>133</v>
      </c>
      <c r="AT629" s="152" t="s">
        <v>128</v>
      </c>
      <c r="AU629" s="152" t="s">
        <v>87</v>
      </c>
      <c r="AY629" s="14" t="s">
        <v>125</v>
      </c>
      <c r="BE629" s="153">
        <f t="shared" si="74"/>
        <v>0</v>
      </c>
      <c r="BF629" s="153">
        <f t="shared" si="75"/>
        <v>0</v>
      </c>
      <c r="BG629" s="153">
        <f t="shared" si="76"/>
        <v>0</v>
      </c>
      <c r="BH629" s="153">
        <f t="shared" si="77"/>
        <v>0</v>
      </c>
      <c r="BI629" s="153">
        <f t="shared" si="78"/>
        <v>0</v>
      </c>
      <c r="BJ629" s="14" t="s">
        <v>85</v>
      </c>
      <c r="BK629" s="153">
        <f t="shared" si="79"/>
        <v>0</v>
      </c>
      <c r="BL629" s="14" t="s">
        <v>133</v>
      </c>
      <c r="BM629" s="152" t="s">
        <v>2172</v>
      </c>
    </row>
    <row r="630" spans="1:65" s="2" customFormat="1" ht="114.95" customHeight="1">
      <c r="A630" s="29"/>
      <c r="B630" s="140"/>
      <c r="C630" s="141" t="s">
        <v>2173</v>
      </c>
      <c r="D630" s="141" t="s">
        <v>128</v>
      </c>
      <c r="E630" s="142" t="s">
        <v>2174</v>
      </c>
      <c r="F630" s="143" t="s">
        <v>2175</v>
      </c>
      <c r="G630" s="144" t="s">
        <v>137</v>
      </c>
      <c r="H630" s="145">
        <v>1</v>
      </c>
      <c r="I630" s="146"/>
      <c r="J630" s="147">
        <f t="shared" si="70"/>
        <v>0</v>
      </c>
      <c r="K630" s="143" t="s">
        <v>132</v>
      </c>
      <c r="L630" s="30"/>
      <c r="M630" s="148" t="s">
        <v>1</v>
      </c>
      <c r="N630" s="149" t="s">
        <v>42</v>
      </c>
      <c r="O630" s="55"/>
      <c r="P630" s="150">
        <f t="shared" si="71"/>
        <v>0</v>
      </c>
      <c r="Q630" s="150">
        <v>0</v>
      </c>
      <c r="R630" s="150">
        <f t="shared" si="72"/>
        <v>0</v>
      </c>
      <c r="S630" s="150">
        <v>0</v>
      </c>
      <c r="T630" s="151">
        <f t="shared" si="73"/>
        <v>0</v>
      </c>
      <c r="U630" s="29"/>
      <c r="V630" s="29"/>
      <c r="W630" s="29"/>
      <c r="X630" s="29"/>
      <c r="Y630" s="29"/>
      <c r="Z630" s="29"/>
      <c r="AA630" s="29"/>
      <c r="AB630" s="29"/>
      <c r="AC630" s="29"/>
      <c r="AD630" s="29"/>
      <c r="AE630" s="29"/>
      <c r="AR630" s="152" t="s">
        <v>133</v>
      </c>
      <c r="AT630" s="152" t="s">
        <v>128</v>
      </c>
      <c r="AU630" s="152" t="s">
        <v>87</v>
      </c>
      <c r="AY630" s="14" t="s">
        <v>125</v>
      </c>
      <c r="BE630" s="153">
        <f t="shared" si="74"/>
        <v>0</v>
      </c>
      <c r="BF630" s="153">
        <f t="shared" si="75"/>
        <v>0</v>
      </c>
      <c r="BG630" s="153">
        <f t="shared" si="76"/>
        <v>0</v>
      </c>
      <c r="BH630" s="153">
        <f t="shared" si="77"/>
        <v>0</v>
      </c>
      <c r="BI630" s="153">
        <f t="shared" si="78"/>
        <v>0</v>
      </c>
      <c r="BJ630" s="14" t="s">
        <v>85</v>
      </c>
      <c r="BK630" s="153">
        <f t="shared" si="79"/>
        <v>0</v>
      </c>
      <c r="BL630" s="14" t="s">
        <v>133</v>
      </c>
      <c r="BM630" s="152" t="s">
        <v>2176</v>
      </c>
    </row>
    <row r="631" spans="1:65" s="2" customFormat="1" ht="114.95" customHeight="1">
      <c r="A631" s="29"/>
      <c r="B631" s="140"/>
      <c r="C631" s="141" t="s">
        <v>2177</v>
      </c>
      <c r="D631" s="141" t="s">
        <v>128</v>
      </c>
      <c r="E631" s="142" t="s">
        <v>2178</v>
      </c>
      <c r="F631" s="143" t="s">
        <v>2179</v>
      </c>
      <c r="G631" s="144" t="s">
        <v>137</v>
      </c>
      <c r="H631" s="145">
        <v>1</v>
      </c>
      <c r="I631" s="146"/>
      <c r="J631" s="147">
        <f t="shared" si="70"/>
        <v>0</v>
      </c>
      <c r="K631" s="143" t="s">
        <v>132</v>
      </c>
      <c r="L631" s="30"/>
      <c r="M631" s="148" t="s">
        <v>1</v>
      </c>
      <c r="N631" s="149" t="s">
        <v>42</v>
      </c>
      <c r="O631" s="55"/>
      <c r="P631" s="150">
        <f t="shared" si="71"/>
        <v>0</v>
      </c>
      <c r="Q631" s="150">
        <v>0</v>
      </c>
      <c r="R631" s="150">
        <f t="shared" si="72"/>
        <v>0</v>
      </c>
      <c r="S631" s="150">
        <v>0</v>
      </c>
      <c r="T631" s="151">
        <f t="shared" si="73"/>
        <v>0</v>
      </c>
      <c r="U631" s="29"/>
      <c r="V631" s="29"/>
      <c r="W631" s="29"/>
      <c r="X631" s="29"/>
      <c r="Y631" s="29"/>
      <c r="Z631" s="29"/>
      <c r="AA631" s="29"/>
      <c r="AB631" s="29"/>
      <c r="AC631" s="29"/>
      <c r="AD631" s="29"/>
      <c r="AE631" s="29"/>
      <c r="AR631" s="152" t="s">
        <v>133</v>
      </c>
      <c r="AT631" s="152" t="s">
        <v>128</v>
      </c>
      <c r="AU631" s="152" t="s">
        <v>87</v>
      </c>
      <c r="AY631" s="14" t="s">
        <v>125</v>
      </c>
      <c r="BE631" s="153">
        <f t="shared" si="74"/>
        <v>0</v>
      </c>
      <c r="BF631" s="153">
        <f t="shared" si="75"/>
        <v>0</v>
      </c>
      <c r="BG631" s="153">
        <f t="shared" si="76"/>
        <v>0</v>
      </c>
      <c r="BH631" s="153">
        <f t="shared" si="77"/>
        <v>0</v>
      </c>
      <c r="BI631" s="153">
        <f t="shared" si="78"/>
        <v>0</v>
      </c>
      <c r="BJ631" s="14" t="s">
        <v>85</v>
      </c>
      <c r="BK631" s="153">
        <f t="shared" si="79"/>
        <v>0</v>
      </c>
      <c r="BL631" s="14" t="s">
        <v>133</v>
      </c>
      <c r="BM631" s="152" t="s">
        <v>2180</v>
      </c>
    </row>
    <row r="632" spans="1:65" s="2" customFormat="1" ht="114.95" customHeight="1">
      <c r="A632" s="29"/>
      <c r="B632" s="140"/>
      <c r="C632" s="141" t="s">
        <v>2181</v>
      </c>
      <c r="D632" s="141" t="s">
        <v>128</v>
      </c>
      <c r="E632" s="142" t="s">
        <v>2182</v>
      </c>
      <c r="F632" s="143" t="s">
        <v>2183</v>
      </c>
      <c r="G632" s="144" t="s">
        <v>137</v>
      </c>
      <c r="H632" s="145">
        <v>1</v>
      </c>
      <c r="I632" s="146"/>
      <c r="J632" s="147">
        <f t="shared" si="70"/>
        <v>0</v>
      </c>
      <c r="K632" s="143" t="s">
        <v>132</v>
      </c>
      <c r="L632" s="30"/>
      <c r="M632" s="148" t="s">
        <v>1</v>
      </c>
      <c r="N632" s="149" t="s">
        <v>42</v>
      </c>
      <c r="O632" s="55"/>
      <c r="P632" s="150">
        <f t="shared" si="71"/>
        <v>0</v>
      </c>
      <c r="Q632" s="150">
        <v>0</v>
      </c>
      <c r="R632" s="150">
        <f t="shared" si="72"/>
        <v>0</v>
      </c>
      <c r="S632" s="150">
        <v>0</v>
      </c>
      <c r="T632" s="151">
        <f t="shared" si="73"/>
        <v>0</v>
      </c>
      <c r="U632" s="29"/>
      <c r="V632" s="29"/>
      <c r="W632" s="29"/>
      <c r="X632" s="29"/>
      <c r="Y632" s="29"/>
      <c r="Z632" s="29"/>
      <c r="AA632" s="29"/>
      <c r="AB632" s="29"/>
      <c r="AC632" s="29"/>
      <c r="AD632" s="29"/>
      <c r="AE632" s="29"/>
      <c r="AR632" s="152" t="s">
        <v>133</v>
      </c>
      <c r="AT632" s="152" t="s">
        <v>128</v>
      </c>
      <c r="AU632" s="152" t="s">
        <v>87</v>
      </c>
      <c r="AY632" s="14" t="s">
        <v>125</v>
      </c>
      <c r="BE632" s="153">
        <f t="shared" si="74"/>
        <v>0</v>
      </c>
      <c r="BF632" s="153">
        <f t="shared" si="75"/>
        <v>0</v>
      </c>
      <c r="BG632" s="153">
        <f t="shared" si="76"/>
        <v>0</v>
      </c>
      <c r="BH632" s="153">
        <f t="shared" si="77"/>
        <v>0</v>
      </c>
      <c r="BI632" s="153">
        <f t="shared" si="78"/>
        <v>0</v>
      </c>
      <c r="BJ632" s="14" t="s">
        <v>85</v>
      </c>
      <c r="BK632" s="153">
        <f t="shared" si="79"/>
        <v>0</v>
      </c>
      <c r="BL632" s="14" t="s">
        <v>133</v>
      </c>
      <c r="BM632" s="152" t="s">
        <v>2184</v>
      </c>
    </row>
    <row r="633" spans="1:65" s="2" customFormat="1" ht="90" customHeight="1">
      <c r="A633" s="29"/>
      <c r="B633" s="140"/>
      <c r="C633" s="141" t="s">
        <v>2185</v>
      </c>
      <c r="D633" s="141" t="s">
        <v>128</v>
      </c>
      <c r="E633" s="142" t="s">
        <v>2186</v>
      </c>
      <c r="F633" s="143" t="s">
        <v>2187</v>
      </c>
      <c r="G633" s="144" t="s">
        <v>2188</v>
      </c>
      <c r="H633" s="145">
        <v>1</v>
      </c>
      <c r="I633" s="146"/>
      <c r="J633" s="147">
        <f t="shared" ref="J633:J696" si="80">ROUND(I633*H633,2)</f>
        <v>0</v>
      </c>
      <c r="K633" s="143" t="s">
        <v>132</v>
      </c>
      <c r="L633" s="30"/>
      <c r="M633" s="148" t="s">
        <v>1</v>
      </c>
      <c r="N633" s="149" t="s">
        <v>42</v>
      </c>
      <c r="O633" s="55"/>
      <c r="P633" s="150">
        <f t="shared" ref="P633:P696" si="81">O633*H633</f>
        <v>0</v>
      </c>
      <c r="Q633" s="150">
        <v>0</v>
      </c>
      <c r="R633" s="150">
        <f t="shared" ref="R633:R696" si="82">Q633*H633</f>
        <v>0</v>
      </c>
      <c r="S633" s="150">
        <v>0</v>
      </c>
      <c r="T633" s="151">
        <f t="shared" ref="T633:T696" si="83">S633*H633</f>
        <v>0</v>
      </c>
      <c r="U633" s="29"/>
      <c r="V633" s="29"/>
      <c r="W633" s="29"/>
      <c r="X633" s="29"/>
      <c r="Y633" s="29"/>
      <c r="Z633" s="29"/>
      <c r="AA633" s="29"/>
      <c r="AB633" s="29"/>
      <c r="AC633" s="29"/>
      <c r="AD633" s="29"/>
      <c r="AE633" s="29"/>
      <c r="AR633" s="152" t="s">
        <v>133</v>
      </c>
      <c r="AT633" s="152" t="s">
        <v>128</v>
      </c>
      <c r="AU633" s="152" t="s">
        <v>87</v>
      </c>
      <c r="AY633" s="14" t="s">
        <v>125</v>
      </c>
      <c r="BE633" s="153">
        <f t="shared" ref="BE633:BE696" si="84">IF(N633="základní",J633,0)</f>
        <v>0</v>
      </c>
      <c r="BF633" s="153">
        <f t="shared" ref="BF633:BF696" si="85">IF(N633="snížená",J633,0)</f>
        <v>0</v>
      </c>
      <c r="BG633" s="153">
        <f t="shared" ref="BG633:BG696" si="86">IF(N633="zákl. přenesená",J633,0)</f>
        <v>0</v>
      </c>
      <c r="BH633" s="153">
        <f t="shared" ref="BH633:BH696" si="87">IF(N633="sníž. přenesená",J633,0)</f>
        <v>0</v>
      </c>
      <c r="BI633" s="153">
        <f t="shared" ref="BI633:BI696" si="88">IF(N633="nulová",J633,0)</f>
        <v>0</v>
      </c>
      <c r="BJ633" s="14" t="s">
        <v>85</v>
      </c>
      <c r="BK633" s="153">
        <f t="shared" ref="BK633:BK696" si="89">ROUND(I633*H633,2)</f>
        <v>0</v>
      </c>
      <c r="BL633" s="14" t="s">
        <v>133</v>
      </c>
      <c r="BM633" s="152" t="s">
        <v>2189</v>
      </c>
    </row>
    <row r="634" spans="1:65" s="2" customFormat="1" ht="90" customHeight="1">
      <c r="A634" s="29"/>
      <c r="B634" s="140"/>
      <c r="C634" s="141" t="s">
        <v>2190</v>
      </c>
      <c r="D634" s="141" t="s">
        <v>128</v>
      </c>
      <c r="E634" s="142" t="s">
        <v>2191</v>
      </c>
      <c r="F634" s="143" t="s">
        <v>2192</v>
      </c>
      <c r="G634" s="144" t="s">
        <v>2188</v>
      </c>
      <c r="H634" s="145">
        <v>1</v>
      </c>
      <c r="I634" s="146"/>
      <c r="J634" s="147">
        <f t="shared" si="80"/>
        <v>0</v>
      </c>
      <c r="K634" s="143" t="s">
        <v>132</v>
      </c>
      <c r="L634" s="30"/>
      <c r="M634" s="148" t="s">
        <v>1</v>
      </c>
      <c r="N634" s="149" t="s">
        <v>42</v>
      </c>
      <c r="O634" s="55"/>
      <c r="P634" s="150">
        <f t="shared" si="81"/>
        <v>0</v>
      </c>
      <c r="Q634" s="150">
        <v>0</v>
      </c>
      <c r="R634" s="150">
        <f t="shared" si="82"/>
        <v>0</v>
      </c>
      <c r="S634" s="150">
        <v>0</v>
      </c>
      <c r="T634" s="151">
        <f t="shared" si="83"/>
        <v>0</v>
      </c>
      <c r="U634" s="29"/>
      <c r="V634" s="29"/>
      <c r="W634" s="29"/>
      <c r="X634" s="29"/>
      <c r="Y634" s="29"/>
      <c r="Z634" s="29"/>
      <c r="AA634" s="29"/>
      <c r="AB634" s="29"/>
      <c r="AC634" s="29"/>
      <c r="AD634" s="29"/>
      <c r="AE634" s="29"/>
      <c r="AR634" s="152" t="s">
        <v>133</v>
      </c>
      <c r="AT634" s="152" t="s">
        <v>128</v>
      </c>
      <c r="AU634" s="152" t="s">
        <v>87</v>
      </c>
      <c r="AY634" s="14" t="s">
        <v>125</v>
      </c>
      <c r="BE634" s="153">
        <f t="shared" si="84"/>
        <v>0</v>
      </c>
      <c r="BF634" s="153">
        <f t="shared" si="85"/>
        <v>0</v>
      </c>
      <c r="BG634" s="153">
        <f t="shared" si="86"/>
        <v>0</v>
      </c>
      <c r="BH634" s="153">
        <f t="shared" si="87"/>
        <v>0</v>
      </c>
      <c r="BI634" s="153">
        <f t="shared" si="88"/>
        <v>0</v>
      </c>
      <c r="BJ634" s="14" t="s">
        <v>85</v>
      </c>
      <c r="BK634" s="153">
        <f t="shared" si="89"/>
        <v>0</v>
      </c>
      <c r="BL634" s="14" t="s">
        <v>133</v>
      </c>
      <c r="BM634" s="152" t="s">
        <v>2193</v>
      </c>
    </row>
    <row r="635" spans="1:65" s="2" customFormat="1" ht="90" customHeight="1">
      <c r="A635" s="29"/>
      <c r="B635" s="140"/>
      <c r="C635" s="141" t="s">
        <v>2194</v>
      </c>
      <c r="D635" s="141" t="s">
        <v>128</v>
      </c>
      <c r="E635" s="142" t="s">
        <v>2195</v>
      </c>
      <c r="F635" s="143" t="s">
        <v>2196</v>
      </c>
      <c r="G635" s="144" t="s">
        <v>2188</v>
      </c>
      <c r="H635" s="145">
        <v>1</v>
      </c>
      <c r="I635" s="146"/>
      <c r="J635" s="147">
        <f t="shared" si="80"/>
        <v>0</v>
      </c>
      <c r="K635" s="143" t="s">
        <v>132</v>
      </c>
      <c r="L635" s="30"/>
      <c r="M635" s="148" t="s">
        <v>1</v>
      </c>
      <c r="N635" s="149" t="s">
        <v>42</v>
      </c>
      <c r="O635" s="55"/>
      <c r="P635" s="150">
        <f t="shared" si="81"/>
        <v>0</v>
      </c>
      <c r="Q635" s="150">
        <v>0</v>
      </c>
      <c r="R635" s="150">
        <f t="shared" si="82"/>
        <v>0</v>
      </c>
      <c r="S635" s="150">
        <v>0</v>
      </c>
      <c r="T635" s="151">
        <f t="shared" si="83"/>
        <v>0</v>
      </c>
      <c r="U635" s="29"/>
      <c r="V635" s="29"/>
      <c r="W635" s="29"/>
      <c r="X635" s="29"/>
      <c r="Y635" s="29"/>
      <c r="Z635" s="29"/>
      <c r="AA635" s="29"/>
      <c r="AB635" s="29"/>
      <c r="AC635" s="29"/>
      <c r="AD635" s="29"/>
      <c r="AE635" s="29"/>
      <c r="AR635" s="152" t="s">
        <v>133</v>
      </c>
      <c r="AT635" s="152" t="s">
        <v>128</v>
      </c>
      <c r="AU635" s="152" t="s">
        <v>87</v>
      </c>
      <c r="AY635" s="14" t="s">
        <v>125</v>
      </c>
      <c r="BE635" s="153">
        <f t="shared" si="84"/>
        <v>0</v>
      </c>
      <c r="BF635" s="153">
        <f t="shared" si="85"/>
        <v>0</v>
      </c>
      <c r="BG635" s="153">
        <f t="shared" si="86"/>
        <v>0</v>
      </c>
      <c r="BH635" s="153">
        <f t="shared" si="87"/>
        <v>0</v>
      </c>
      <c r="BI635" s="153">
        <f t="shared" si="88"/>
        <v>0</v>
      </c>
      <c r="BJ635" s="14" t="s">
        <v>85</v>
      </c>
      <c r="BK635" s="153">
        <f t="shared" si="89"/>
        <v>0</v>
      </c>
      <c r="BL635" s="14" t="s">
        <v>133</v>
      </c>
      <c r="BM635" s="152" t="s">
        <v>2197</v>
      </c>
    </row>
    <row r="636" spans="1:65" s="2" customFormat="1" ht="90" customHeight="1">
      <c r="A636" s="29"/>
      <c r="B636" s="140"/>
      <c r="C636" s="141" t="s">
        <v>2198</v>
      </c>
      <c r="D636" s="141" t="s">
        <v>128</v>
      </c>
      <c r="E636" s="142" t="s">
        <v>2199</v>
      </c>
      <c r="F636" s="143" t="s">
        <v>2200</v>
      </c>
      <c r="G636" s="144" t="s">
        <v>2188</v>
      </c>
      <c r="H636" s="145">
        <v>1</v>
      </c>
      <c r="I636" s="146"/>
      <c r="J636" s="147">
        <f t="shared" si="80"/>
        <v>0</v>
      </c>
      <c r="K636" s="143" t="s">
        <v>132</v>
      </c>
      <c r="L636" s="30"/>
      <c r="M636" s="148" t="s">
        <v>1</v>
      </c>
      <c r="N636" s="149" t="s">
        <v>42</v>
      </c>
      <c r="O636" s="55"/>
      <c r="P636" s="150">
        <f t="shared" si="81"/>
        <v>0</v>
      </c>
      <c r="Q636" s="150">
        <v>0</v>
      </c>
      <c r="R636" s="150">
        <f t="shared" si="82"/>
        <v>0</v>
      </c>
      <c r="S636" s="150">
        <v>0</v>
      </c>
      <c r="T636" s="151">
        <f t="shared" si="83"/>
        <v>0</v>
      </c>
      <c r="U636" s="29"/>
      <c r="V636" s="29"/>
      <c r="W636" s="29"/>
      <c r="X636" s="29"/>
      <c r="Y636" s="29"/>
      <c r="Z636" s="29"/>
      <c r="AA636" s="29"/>
      <c r="AB636" s="29"/>
      <c r="AC636" s="29"/>
      <c r="AD636" s="29"/>
      <c r="AE636" s="29"/>
      <c r="AR636" s="152" t="s">
        <v>133</v>
      </c>
      <c r="AT636" s="152" t="s">
        <v>128</v>
      </c>
      <c r="AU636" s="152" t="s">
        <v>87</v>
      </c>
      <c r="AY636" s="14" t="s">
        <v>125</v>
      </c>
      <c r="BE636" s="153">
        <f t="shared" si="84"/>
        <v>0</v>
      </c>
      <c r="BF636" s="153">
        <f t="shared" si="85"/>
        <v>0</v>
      </c>
      <c r="BG636" s="153">
        <f t="shared" si="86"/>
        <v>0</v>
      </c>
      <c r="BH636" s="153">
        <f t="shared" si="87"/>
        <v>0</v>
      </c>
      <c r="BI636" s="153">
        <f t="shared" si="88"/>
        <v>0</v>
      </c>
      <c r="BJ636" s="14" t="s">
        <v>85</v>
      </c>
      <c r="BK636" s="153">
        <f t="shared" si="89"/>
        <v>0</v>
      </c>
      <c r="BL636" s="14" t="s">
        <v>133</v>
      </c>
      <c r="BM636" s="152" t="s">
        <v>2201</v>
      </c>
    </row>
    <row r="637" spans="1:65" s="2" customFormat="1" ht="100.5" customHeight="1">
      <c r="A637" s="29"/>
      <c r="B637" s="140"/>
      <c r="C637" s="141" t="s">
        <v>2202</v>
      </c>
      <c r="D637" s="141" t="s">
        <v>128</v>
      </c>
      <c r="E637" s="142" t="s">
        <v>2203</v>
      </c>
      <c r="F637" s="143" t="s">
        <v>2204</v>
      </c>
      <c r="G637" s="144" t="s">
        <v>2188</v>
      </c>
      <c r="H637" s="145">
        <v>1</v>
      </c>
      <c r="I637" s="146"/>
      <c r="J637" s="147">
        <f t="shared" si="80"/>
        <v>0</v>
      </c>
      <c r="K637" s="143" t="s">
        <v>132</v>
      </c>
      <c r="L637" s="30"/>
      <c r="M637" s="148" t="s">
        <v>1</v>
      </c>
      <c r="N637" s="149" t="s">
        <v>42</v>
      </c>
      <c r="O637" s="55"/>
      <c r="P637" s="150">
        <f t="shared" si="81"/>
        <v>0</v>
      </c>
      <c r="Q637" s="150">
        <v>0</v>
      </c>
      <c r="R637" s="150">
        <f t="shared" si="82"/>
        <v>0</v>
      </c>
      <c r="S637" s="150">
        <v>0</v>
      </c>
      <c r="T637" s="151">
        <f t="shared" si="83"/>
        <v>0</v>
      </c>
      <c r="U637" s="29"/>
      <c r="V637" s="29"/>
      <c r="W637" s="29"/>
      <c r="X637" s="29"/>
      <c r="Y637" s="29"/>
      <c r="Z637" s="29"/>
      <c r="AA637" s="29"/>
      <c r="AB637" s="29"/>
      <c r="AC637" s="29"/>
      <c r="AD637" s="29"/>
      <c r="AE637" s="29"/>
      <c r="AR637" s="152" t="s">
        <v>133</v>
      </c>
      <c r="AT637" s="152" t="s">
        <v>128</v>
      </c>
      <c r="AU637" s="152" t="s">
        <v>87</v>
      </c>
      <c r="AY637" s="14" t="s">
        <v>125</v>
      </c>
      <c r="BE637" s="153">
        <f t="shared" si="84"/>
        <v>0</v>
      </c>
      <c r="BF637" s="153">
        <f t="shared" si="85"/>
        <v>0</v>
      </c>
      <c r="BG637" s="153">
        <f t="shared" si="86"/>
        <v>0</v>
      </c>
      <c r="BH637" s="153">
        <f t="shared" si="87"/>
        <v>0</v>
      </c>
      <c r="BI637" s="153">
        <f t="shared" si="88"/>
        <v>0</v>
      </c>
      <c r="BJ637" s="14" t="s">
        <v>85</v>
      </c>
      <c r="BK637" s="153">
        <f t="shared" si="89"/>
        <v>0</v>
      </c>
      <c r="BL637" s="14" t="s">
        <v>133</v>
      </c>
      <c r="BM637" s="152" t="s">
        <v>2205</v>
      </c>
    </row>
    <row r="638" spans="1:65" s="2" customFormat="1" ht="101.25" customHeight="1">
      <c r="A638" s="29"/>
      <c r="B638" s="140"/>
      <c r="C638" s="141" t="s">
        <v>2206</v>
      </c>
      <c r="D638" s="141" t="s">
        <v>128</v>
      </c>
      <c r="E638" s="142" t="s">
        <v>2207</v>
      </c>
      <c r="F638" s="143" t="s">
        <v>2208</v>
      </c>
      <c r="G638" s="144" t="s">
        <v>2188</v>
      </c>
      <c r="H638" s="145">
        <v>1</v>
      </c>
      <c r="I638" s="146"/>
      <c r="J638" s="147">
        <f t="shared" si="80"/>
        <v>0</v>
      </c>
      <c r="K638" s="143" t="s">
        <v>132</v>
      </c>
      <c r="L638" s="30"/>
      <c r="M638" s="148" t="s">
        <v>1</v>
      </c>
      <c r="N638" s="149" t="s">
        <v>42</v>
      </c>
      <c r="O638" s="55"/>
      <c r="P638" s="150">
        <f t="shared" si="81"/>
        <v>0</v>
      </c>
      <c r="Q638" s="150">
        <v>0</v>
      </c>
      <c r="R638" s="150">
        <f t="shared" si="82"/>
        <v>0</v>
      </c>
      <c r="S638" s="150">
        <v>0</v>
      </c>
      <c r="T638" s="151">
        <f t="shared" si="83"/>
        <v>0</v>
      </c>
      <c r="U638" s="29"/>
      <c r="V638" s="29"/>
      <c r="W638" s="29"/>
      <c r="X638" s="29"/>
      <c r="Y638" s="29"/>
      <c r="Z638" s="29"/>
      <c r="AA638" s="29"/>
      <c r="AB638" s="29"/>
      <c r="AC638" s="29"/>
      <c r="AD638" s="29"/>
      <c r="AE638" s="29"/>
      <c r="AR638" s="152" t="s">
        <v>133</v>
      </c>
      <c r="AT638" s="152" t="s">
        <v>128</v>
      </c>
      <c r="AU638" s="152" t="s">
        <v>87</v>
      </c>
      <c r="AY638" s="14" t="s">
        <v>125</v>
      </c>
      <c r="BE638" s="153">
        <f t="shared" si="84"/>
        <v>0</v>
      </c>
      <c r="BF638" s="153">
        <f t="shared" si="85"/>
        <v>0</v>
      </c>
      <c r="BG638" s="153">
        <f t="shared" si="86"/>
        <v>0</v>
      </c>
      <c r="BH638" s="153">
        <f t="shared" si="87"/>
        <v>0</v>
      </c>
      <c r="BI638" s="153">
        <f t="shared" si="88"/>
        <v>0</v>
      </c>
      <c r="BJ638" s="14" t="s">
        <v>85</v>
      </c>
      <c r="BK638" s="153">
        <f t="shared" si="89"/>
        <v>0</v>
      </c>
      <c r="BL638" s="14" t="s">
        <v>133</v>
      </c>
      <c r="BM638" s="152" t="s">
        <v>2209</v>
      </c>
    </row>
    <row r="639" spans="1:65" s="2" customFormat="1" ht="66.75" customHeight="1">
      <c r="A639" s="29"/>
      <c r="B639" s="140"/>
      <c r="C639" s="141" t="s">
        <v>2210</v>
      </c>
      <c r="D639" s="141" t="s">
        <v>128</v>
      </c>
      <c r="E639" s="142" t="s">
        <v>2211</v>
      </c>
      <c r="F639" s="143" t="s">
        <v>2212</v>
      </c>
      <c r="G639" s="144" t="s">
        <v>137</v>
      </c>
      <c r="H639" s="145">
        <v>1</v>
      </c>
      <c r="I639" s="146"/>
      <c r="J639" s="147">
        <f t="shared" si="80"/>
        <v>0</v>
      </c>
      <c r="K639" s="143" t="s">
        <v>132</v>
      </c>
      <c r="L639" s="30"/>
      <c r="M639" s="148" t="s">
        <v>1</v>
      </c>
      <c r="N639" s="149" t="s">
        <v>42</v>
      </c>
      <c r="O639" s="55"/>
      <c r="P639" s="150">
        <f t="shared" si="81"/>
        <v>0</v>
      </c>
      <c r="Q639" s="150">
        <v>0</v>
      </c>
      <c r="R639" s="150">
        <f t="shared" si="82"/>
        <v>0</v>
      </c>
      <c r="S639" s="150">
        <v>0</v>
      </c>
      <c r="T639" s="151">
        <f t="shared" si="83"/>
        <v>0</v>
      </c>
      <c r="U639" s="29"/>
      <c r="V639" s="29"/>
      <c r="W639" s="29"/>
      <c r="X639" s="29"/>
      <c r="Y639" s="29"/>
      <c r="Z639" s="29"/>
      <c r="AA639" s="29"/>
      <c r="AB639" s="29"/>
      <c r="AC639" s="29"/>
      <c r="AD639" s="29"/>
      <c r="AE639" s="29"/>
      <c r="AR639" s="152" t="s">
        <v>133</v>
      </c>
      <c r="AT639" s="152" t="s">
        <v>128</v>
      </c>
      <c r="AU639" s="152" t="s">
        <v>87</v>
      </c>
      <c r="AY639" s="14" t="s">
        <v>125</v>
      </c>
      <c r="BE639" s="153">
        <f t="shared" si="84"/>
        <v>0</v>
      </c>
      <c r="BF639" s="153">
        <f t="shared" si="85"/>
        <v>0</v>
      </c>
      <c r="BG639" s="153">
        <f t="shared" si="86"/>
        <v>0</v>
      </c>
      <c r="BH639" s="153">
        <f t="shared" si="87"/>
        <v>0</v>
      </c>
      <c r="BI639" s="153">
        <f t="shared" si="88"/>
        <v>0</v>
      </c>
      <c r="BJ639" s="14" t="s">
        <v>85</v>
      </c>
      <c r="BK639" s="153">
        <f t="shared" si="89"/>
        <v>0</v>
      </c>
      <c r="BL639" s="14" t="s">
        <v>133</v>
      </c>
      <c r="BM639" s="152" t="s">
        <v>2213</v>
      </c>
    </row>
    <row r="640" spans="1:65" s="2" customFormat="1" ht="66.75" customHeight="1">
      <c r="A640" s="29"/>
      <c r="B640" s="140"/>
      <c r="C640" s="141" t="s">
        <v>2214</v>
      </c>
      <c r="D640" s="141" t="s">
        <v>128</v>
      </c>
      <c r="E640" s="142" t="s">
        <v>2215</v>
      </c>
      <c r="F640" s="143" t="s">
        <v>2216</v>
      </c>
      <c r="G640" s="144" t="s">
        <v>137</v>
      </c>
      <c r="H640" s="145">
        <v>1</v>
      </c>
      <c r="I640" s="146"/>
      <c r="J640" s="147">
        <f t="shared" si="80"/>
        <v>0</v>
      </c>
      <c r="K640" s="143" t="s">
        <v>132</v>
      </c>
      <c r="L640" s="30"/>
      <c r="M640" s="148" t="s">
        <v>1</v>
      </c>
      <c r="N640" s="149" t="s">
        <v>42</v>
      </c>
      <c r="O640" s="55"/>
      <c r="P640" s="150">
        <f t="shared" si="81"/>
        <v>0</v>
      </c>
      <c r="Q640" s="150">
        <v>0</v>
      </c>
      <c r="R640" s="150">
        <f t="shared" si="82"/>
        <v>0</v>
      </c>
      <c r="S640" s="150">
        <v>0</v>
      </c>
      <c r="T640" s="151">
        <f t="shared" si="83"/>
        <v>0</v>
      </c>
      <c r="U640" s="29"/>
      <c r="V640" s="29"/>
      <c r="W640" s="29"/>
      <c r="X640" s="29"/>
      <c r="Y640" s="29"/>
      <c r="Z640" s="29"/>
      <c r="AA640" s="29"/>
      <c r="AB640" s="29"/>
      <c r="AC640" s="29"/>
      <c r="AD640" s="29"/>
      <c r="AE640" s="29"/>
      <c r="AR640" s="152" t="s">
        <v>133</v>
      </c>
      <c r="AT640" s="152" t="s">
        <v>128</v>
      </c>
      <c r="AU640" s="152" t="s">
        <v>87</v>
      </c>
      <c r="AY640" s="14" t="s">
        <v>125</v>
      </c>
      <c r="BE640" s="153">
        <f t="shared" si="84"/>
        <v>0</v>
      </c>
      <c r="BF640" s="153">
        <f t="shared" si="85"/>
        <v>0</v>
      </c>
      <c r="BG640" s="153">
        <f t="shared" si="86"/>
        <v>0</v>
      </c>
      <c r="BH640" s="153">
        <f t="shared" si="87"/>
        <v>0</v>
      </c>
      <c r="BI640" s="153">
        <f t="shared" si="88"/>
        <v>0</v>
      </c>
      <c r="BJ640" s="14" t="s">
        <v>85</v>
      </c>
      <c r="BK640" s="153">
        <f t="shared" si="89"/>
        <v>0</v>
      </c>
      <c r="BL640" s="14" t="s">
        <v>133</v>
      </c>
      <c r="BM640" s="152" t="s">
        <v>2217</v>
      </c>
    </row>
    <row r="641" spans="1:65" s="2" customFormat="1" ht="66.75" customHeight="1">
      <c r="A641" s="29"/>
      <c r="B641" s="140"/>
      <c r="C641" s="141" t="s">
        <v>2218</v>
      </c>
      <c r="D641" s="141" t="s">
        <v>128</v>
      </c>
      <c r="E641" s="142" t="s">
        <v>2219</v>
      </c>
      <c r="F641" s="143" t="s">
        <v>2220</v>
      </c>
      <c r="G641" s="144" t="s">
        <v>137</v>
      </c>
      <c r="H641" s="145">
        <v>1</v>
      </c>
      <c r="I641" s="146"/>
      <c r="J641" s="147">
        <f t="shared" si="80"/>
        <v>0</v>
      </c>
      <c r="K641" s="143" t="s">
        <v>132</v>
      </c>
      <c r="L641" s="30"/>
      <c r="M641" s="148" t="s">
        <v>1</v>
      </c>
      <c r="N641" s="149" t="s">
        <v>42</v>
      </c>
      <c r="O641" s="55"/>
      <c r="P641" s="150">
        <f t="shared" si="81"/>
        <v>0</v>
      </c>
      <c r="Q641" s="150">
        <v>0</v>
      </c>
      <c r="R641" s="150">
        <f t="shared" si="82"/>
        <v>0</v>
      </c>
      <c r="S641" s="150">
        <v>0</v>
      </c>
      <c r="T641" s="151">
        <f t="shared" si="83"/>
        <v>0</v>
      </c>
      <c r="U641" s="29"/>
      <c r="V641" s="29"/>
      <c r="W641" s="29"/>
      <c r="X641" s="29"/>
      <c r="Y641" s="29"/>
      <c r="Z641" s="29"/>
      <c r="AA641" s="29"/>
      <c r="AB641" s="29"/>
      <c r="AC641" s="29"/>
      <c r="AD641" s="29"/>
      <c r="AE641" s="29"/>
      <c r="AR641" s="152" t="s">
        <v>133</v>
      </c>
      <c r="AT641" s="152" t="s">
        <v>128</v>
      </c>
      <c r="AU641" s="152" t="s">
        <v>87</v>
      </c>
      <c r="AY641" s="14" t="s">
        <v>125</v>
      </c>
      <c r="BE641" s="153">
        <f t="shared" si="84"/>
        <v>0</v>
      </c>
      <c r="BF641" s="153">
        <f t="shared" si="85"/>
        <v>0</v>
      </c>
      <c r="BG641" s="153">
        <f t="shared" si="86"/>
        <v>0</v>
      </c>
      <c r="BH641" s="153">
        <f t="shared" si="87"/>
        <v>0</v>
      </c>
      <c r="BI641" s="153">
        <f t="shared" si="88"/>
        <v>0</v>
      </c>
      <c r="BJ641" s="14" t="s">
        <v>85</v>
      </c>
      <c r="BK641" s="153">
        <f t="shared" si="89"/>
        <v>0</v>
      </c>
      <c r="BL641" s="14" t="s">
        <v>133</v>
      </c>
      <c r="BM641" s="152" t="s">
        <v>2221</v>
      </c>
    </row>
    <row r="642" spans="1:65" s="2" customFormat="1" ht="66.75" customHeight="1">
      <c r="A642" s="29"/>
      <c r="B642" s="140"/>
      <c r="C642" s="141" t="s">
        <v>2222</v>
      </c>
      <c r="D642" s="141" t="s">
        <v>128</v>
      </c>
      <c r="E642" s="142" t="s">
        <v>2223</v>
      </c>
      <c r="F642" s="143" t="s">
        <v>2224</v>
      </c>
      <c r="G642" s="144" t="s">
        <v>137</v>
      </c>
      <c r="H642" s="145">
        <v>1</v>
      </c>
      <c r="I642" s="146"/>
      <c r="J642" s="147">
        <f t="shared" si="80"/>
        <v>0</v>
      </c>
      <c r="K642" s="143" t="s">
        <v>132</v>
      </c>
      <c r="L642" s="30"/>
      <c r="M642" s="148" t="s">
        <v>1</v>
      </c>
      <c r="N642" s="149" t="s">
        <v>42</v>
      </c>
      <c r="O642" s="55"/>
      <c r="P642" s="150">
        <f t="shared" si="81"/>
        <v>0</v>
      </c>
      <c r="Q642" s="150">
        <v>0</v>
      </c>
      <c r="R642" s="150">
        <f t="shared" si="82"/>
        <v>0</v>
      </c>
      <c r="S642" s="150">
        <v>0</v>
      </c>
      <c r="T642" s="151">
        <f t="shared" si="83"/>
        <v>0</v>
      </c>
      <c r="U642" s="29"/>
      <c r="V642" s="29"/>
      <c r="W642" s="29"/>
      <c r="X642" s="29"/>
      <c r="Y642" s="29"/>
      <c r="Z642" s="29"/>
      <c r="AA642" s="29"/>
      <c r="AB642" s="29"/>
      <c r="AC642" s="29"/>
      <c r="AD642" s="29"/>
      <c r="AE642" s="29"/>
      <c r="AR642" s="152" t="s">
        <v>133</v>
      </c>
      <c r="AT642" s="152" t="s">
        <v>128</v>
      </c>
      <c r="AU642" s="152" t="s">
        <v>87</v>
      </c>
      <c r="AY642" s="14" t="s">
        <v>125</v>
      </c>
      <c r="BE642" s="153">
        <f t="shared" si="84"/>
        <v>0</v>
      </c>
      <c r="BF642" s="153">
        <f t="shared" si="85"/>
        <v>0</v>
      </c>
      <c r="BG642" s="153">
        <f t="shared" si="86"/>
        <v>0</v>
      </c>
      <c r="BH642" s="153">
        <f t="shared" si="87"/>
        <v>0</v>
      </c>
      <c r="BI642" s="153">
        <f t="shared" si="88"/>
        <v>0</v>
      </c>
      <c r="BJ642" s="14" t="s">
        <v>85</v>
      </c>
      <c r="BK642" s="153">
        <f t="shared" si="89"/>
        <v>0</v>
      </c>
      <c r="BL642" s="14" t="s">
        <v>133</v>
      </c>
      <c r="BM642" s="152" t="s">
        <v>2225</v>
      </c>
    </row>
    <row r="643" spans="1:65" s="2" customFormat="1" ht="66.75" customHeight="1">
      <c r="A643" s="29"/>
      <c r="B643" s="140"/>
      <c r="C643" s="141" t="s">
        <v>2226</v>
      </c>
      <c r="D643" s="141" t="s">
        <v>128</v>
      </c>
      <c r="E643" s="142" t="s">
        <v>2227</v>
      </c>
      <c r="F643" s="143" t="s">
        <v>2228</v>
      </c>
      <c r="G643" s="144" t="s">
        <v>137</v>
      </c>
      <c r="H643" s="145">
        <v>1</v>
      </c>
      <c r="I643" s="146"/>
      <c r="J643" s="147">
        <f t="shared" si="80"/>
        <v>0</v>
      </c>
      <c r="K643" s="143" t="s">
        <v>132</v>
      </c>
      <c r="L643" s="30"/>
      <c r="M643" s="148" t="s">
        <v>1</v>
      </c>
      <c r="N643" s="149" t="s">
        <v>42</v>
      </c>
      <c r="O643" s="55"/>
      <c r="P643" s="150">
        <f t="shared" si="81"/>
        <v>0</v>
      </c>
      <c r="Q643" s="150">
        <v>0</v>
      </c>
      <c r="R643" s="150">
        <f t="shared" si="82"/>
        <v>0</v>
      </c>
      <c r="S643" s="150">
        <v>0</v>
      </c>
      <c r="T643" s="151">
        <f t="shared" si="83"/>
        <v>0</v>
      </c>
      <c r="U643" s="29"/>
      <c r="V643" s="29"/>
      <c r="W643" s="29"/>
      <c r="X643" s="29"/>
      <c r="Y643" s="29"/>
      <c r="Z643" s="29"/>
      <c r="AA643" s="29"/>
      <c r="AB643" s="29"/>
      <c r="AC643" s="29"/>
      <c r="AD643" s="29"/>
      <c r="AE643" s="29"/>
      <c r="AR643" s="152" t="s">
        <v>133</v>
      </c>
      <c r="AT643" s="152" t="s">
        <v>128</v>
      </c>
      <c r="AU643" s="152" t="s">
        <v>87</v>
      </c>
      <c r="AY643" s="14" t="s">
        <v>125</v>
      </c>
      <c r="BE643" s="153">
        <f t="shared" si="84"/>
        <v>0</v>
      </c>
      <c r="BF643" s="153">
        <f t="shared" si="85"/>
        <v>0</v>
      </c>
      <c r="BG643" s="153">
        <f t="shared" si="86"/>
        <v>0</v>
      </c>
      <c r="BH643" s="153">
        <f t="shared" si="87"/>
        <v>0</v>
      </c>
      <c r="BI643" s="153">
        <f t="shared" si="88"/>
        <v>0</v>
      </c>
      <c r="BJ643" s="14" t="s">
        <v>85</v>
      </c>
      <c r="BK643" s="153">
        <f t="shared" si="89"/>
        <v>0</v>
      </c>
      <c r="BL643" s="14" t="s">
        <v>133</v>
      </c>
      <c r="BM643" s="152" t="s">
        <v>2229</v>
      </c>
    </row>
    <row r="644" spans="1:65" s="2" customFormat="1" ht="66.75" customHeight="1">
      <c r="A644" s="29"/>
      <c r="B644" s="140"/>
      <c r="C644" s="141" t="s">
        <v>2230</v>
      </c>
      <c r="D644" s="141" t="s">
        <v>128</v>
      </c>
      <c r="E644" s="142" t="s">
        <v>2231</v>
      </c>
      <c r="F644" s="143" t="s">
        <v>2232</v>
      </c>
      <c r="G644" s="144" t="s">
        <v>137</v>
      </c>
      <c r="H644" s="145">
        <v>1</v>
      </c>
      <c r="I644" s="146"/>
      <c r="J644" s="147">
        <f t="shared" si="80"/>
        <v>0</v>
      </c>
      <c r="K644" s="143" t="s">
        <v>132</v>
      </c>
      <c r="L644" s="30"/>
      <c r="M644" s="148" t="s">
        <v>1</v>
      </c>
      <c r="N644" s="149" t="s">
        <v>42</v>
      </c>
      <c r="O644" s="55"/>
      <c r="P644" s="150">
        <f t="shared" si="81"/>
        <v>0</v>
      </c>
      <c r="Q644" s="150">
        <v>0</v>
      </c>
      <c r="R644" s="150">
        <f t="shared" si="82"/>
        <v>0</v>
      </c>
      <c r="S644" s="150">
        <v>0</v>
      </c>
      <c r="T644" s="151">
        <f t="shared" si="83"/>
        <v>0</v>
      </c>
      <c r="U644" s="29"/>
      <c r="V644" s="29"/>
      <c r="W644" s="29"/>
      <c r="X644" s="29"/>
      <c r="Y644" s="29"/>
      <c r="Z644" s="29"/>
      <c r="AA644" s="29"/>
      <c r="AB644" s="29"/>
      <c r="AC644" s="29"/>
      <c r="AD644" s="29"/>
      <c r="AE644" s="29"/>
      <c r="AR644" s="152" t="s">
        <v>133</v>
      </c>
      <c r="AT644" s="152" t="s">
        <v>128</v>
      </c>
      <c r="AU644" s="152" t="s">
        <v>87</v>
      </c>
      <c r="AY644" s="14" t="s">
        <v>125</v>
      </c>
      <c r="BE644" s="153">
        <f t="shared" si="84"/>
        <v>0</v>
      </c>
      <c r="BF644" s="153">
        <f t="shared" si="85"/>
        <v>0</v>
      </c>
      <c r="BG644" s="153">
        <f t="shared" si="86"/>
        <v>0</v>
      </c>
      <c r="BH644" s="153">
        <f t="shared" si="87"/>
        <v>0</v>
      </c>
      <c r="BI644" s="153">
        <f t="shared" si="88"/>
        <v>0</v>
      </c>
      <c r="BJ644" s="14" t="s">
        <v>85</v>
      </c>
      <c r="BK644" s="153">
        <f t="shared" si="89"/>
        <v>0</v>
      </c>
      <c r="BL644" s="14" t="s">
        <v>133</v>
      </c>
      <c r="BM644" s="152" t="s">
        <v>2233</v>
      </c>
    </row>
    <row r="645" spans="1:65" s="2" customFormat="1" ht="78" customHeight="1">
      <c r="A645" s="29"/>
      <c r="B645" s="140"/>
      <c r="C645" s="141" t="s">
        <v>2234</v>
      </c>
      <c r="D645" s="141" t="s">
        <v>128</v>
      </c>
      <c r="E645" s="142" t="s">
        <v>2235</v>
      </c>
      <c r="F645" s="143" t="s">
        <v>2236</v>
      </c>
      <c r="G645" s="144" t="s">
        <v>446</v>
      </c>
      <c r="H645" s="145">
        <v>1</v>
      </c>
      <c r="I645" s="146"/>
      <c r="J645" s="147">
        <f t="shared" si="80"/>
        <v>0</v>
      </c>
      <c r="K645" s="143" t="s">
        <v>132</v>
      </c>
      <c r="L645" s="30"/>
      <c r="M645" s="148" t="s">
        <v>1</v>
      </c>
      <c r="N645" s="149" t="s">
        <v>42</v>
      </c>
      <c r="O645" s="55"/>
      <c r="P645" s="150">
        <f t="shared" si="81"/>
        <v>0</v>
      </c>
      <c r="Q645" s="150">
        <v>0</v>
      </c>
      <c r="R645" s="150">
        <f t="shared" si="82"/>
        <v>0</v>
      </c>
      <c r="S645" s="150">
        <v>0</v>
      </c>
      <c r="T645" s="151">
        <f t="shared" si="83"/>
        <v>0</v>
      </c>
      <c r="U645" s="29"/>
      <c r="V645" s="29"/>
      <c r="W645" s="29"/>
      <c r="X645" s="29"/>
      <c r="Y645" s="29"/>
      <c r="Z645" s="29"/>
      <c r="AA645" s="29"/>
      <c r="AB645" s="29"/>
      <c r="AC645" s="29"/>
      <c r="AD645" s="29"/>
      <c r="AE645" s="29"/>
      <c r="AR645" s="152" t="s">
        <v>133</v>
      </c>
      <c r="AT645" s="152" t="s">
        <v>128</v>
      </c>
      <c r="AU645" s="152" t="s">
        <v>87</v>
      </c>
      <c r="AY645" s="14" t="s">
        <v>125</v>
      </c>
      <c r="BE645" s="153">
        <f t="shared" si="84"/>
        <v>0</v>
      </c>
      <c r="BF645" s="153">
        <f t="shared" si="85"/>
        <v>0</v>
      </c>
      <c r="BG645" s="153">
        <f t="shared" si="86"/>
        <v>0</v>
      </c>
      <c r="BH645" s="153">
        <f t="shared" si="87"/>
        <v>0</v>
      </c>
      <c r="BI645" s="153">
        <f t="shared" si="88"/>
        <v>0</v>
      </c>
      <c r="BJ645" s="14" t="s">
        <v>85</v>
      </c>
      <c r="BK645" s="153">
        <f t="shared" si="89"/>
        <v>0</v>
      </c>
      <c r="BL645" s="14" t="s">
        <v>133</v>
      </c>
      <c r="BM645" s="152" t="s">
        <v>2237</v>
      </c>
    </row>
    <row r="646" spans="1:65" s="2" customFormat="1" ht="78" customHeight="1">
      <c r="A646" s="29"/>
      <c r="B646" s="140"/>
      <c r="C646" s="141" t="s">
        <v>2238</v>
      </c>
      <c r="D646" s="141" t="s">
        <v>128</v>
      </c>
      <c r="E646" s="142" t="s">
        <v>2239</v>
      </c>
      <c r="F646" s="143" t="s">
        <v>2240</v>
      </c>
      <c r="G646" s="144" t="s">
        <v>446</v>
      </c>
      <c r="H646" s="145">
        <v>1</v>
      </c>
      <c r="I646" s="146"/>
      <c r="J646" s="147">
        <f t="shared" si="80"/>
        <v>0</v>
      </c>
      <c r="K646" s="143" t="s">
        <v>132</v>
      </c>
      <c r="L646" s="30"/>
      <c r="M646" s="148" t="s">
        <v>1</v>
      </c>
      <c r="N646" s="149" t="s">
        <v>42</v>
      </c>
      <c r="O646" s="55"/>
      <c r="P646" s="150">
        <f t="shared" si="81"/>
        <v>0</v>
      </c>
      <c r="Q646" s="150">
        <v>0</v>
      </c>
      <c r="R646" s="150">
        <f t="shared" si="82"/>
        <v>0</v>
      </c>
      <c r="S646" s="150">
        <v>0</v>
      </c>
      <c r="T646" s="151">
        <f t="shared" si="83"/>
        <v>0</v>
      </c>
      <c r="U646" s="29"/>
      <c r="V646" s="29"/>
      <c r="W646" s="29"/>
      <c r="X646" s="29"/>
      <c r="Y646" s="29"/>
      <c r="Z646" s="29"/>
      <c r="AA646" s="29"/>
      <c r="AB646" s="29"/>
      <c r="AC646" s="29"/>
      <c r="AD646" s="29"/>
      <c r="AE646" s="29"/>
      <c r="AR646" s="152" t="s">
        <v>133</v>
      </c>
      <c r="AT646" s="152" t="s">
        <v>128</v>
      </c>
      <c r="AU646" s="152" t="s">
        <v>87</v>
      </c>
      <c r="AY646" s="14" t="s">
        <v>125</v>
      </c>
      <c r="BE646" s="153">
        <f t="shared" si="84"/>
        <v>0</v>
      </c>
      <c r="BF646" s="153">
        <f t="shared" si="85"/>
        <v>0</v>
      </c>
      <c r="BG646" s="153">
        <f t="shared" si="86"/>
        <v>0</v>
      </c>
      <c r="BH646" s="153">
        <f t="shared" si="87"/>
        <v>0</v>
      </c>
      <c r="BI646" s="153">
        <f t="shared" si="88"/>
        <v>0</v>
      </c>
      <c r="BJ646" s="14" t="s">
        <v>85</v>
      </c>
      <c r="BK646" s="153">
        <f t="shared" si="89"/>
        <v>0</v>
      </c>
      <c r="BL646" s="14" t="s">
        <v>133</v>
      </c>
      <c r="BM646" s="152" t="s">
        <v>2241</v>
      </c>
    </row>
    <row r="647" spans="1:65" s="2" customFormat="1" ht="78" customHeight="1">
      <c r="A647" s="29"/>
      <c r="B647" s="140"/>
      <c r="C647" s="141" t="s">
        <v>2242</v>
      </c>
      <c r="D647" s="141" t="s">
        <v>128</v>
      </c>
      <c r="E647" s="142" t="s">
        <v>2243</v>
      </c>
      <c r="F647" s="143" t="s">
        <v>2244</v>
      </c>
      <c r="G647" s="144" t="s">
        <v>446</v>
      </c>
      <c r="H647" s="145">
        <v>1</v>
      </c>
      <c r="I647" s="146"/>
      <c r="J647" s="147">
        <f t="shared" si="80"/>
        <v>0</v>
      </c>
      <c r="K647" s="143" t="s">
        <v>132</v>
      </c>
      <c r="L647" s="30"/>
      <c r="M647" s="148" t="s">
        <v>1</v>
      </c>
      <c r="N647" s="149" t="s">
        <v>42</v>
      </c>
      <c r="O647" s="55"/>
      <c r="P647" s="150">
        <f t="shared" si="81"/>
        <v>0</v>
      </c>
      <c r="Q647" s="150">
        <v>0</v>
      </c>
      <c r="R647" s="150">
        <f t="shared" si="82"/>
        <v>0</v>
      </c>
      <c r="S647" s="150">
        <v>0</v>
      </c>
      <c r="T647" s="151">
        <f t="shared" si="83"/>
        <v>0</v>
      </c>
      <c r="U647" s="29"/>
      <c r="V647" s="29"/>
      <c r="W647" s="29"/>
      <c r="X647" s="29"/>
      <c r="Y647" s="29"/>
      <c r="Z647" s="29"/>
      <c r="AA647" s="29"/>
      <c r="AB647" s="29"/>
      <c r="AC647" s="29"/>
      <c r="AD647" s="29"/>
      <c r="AE647" s="29"/>
      <c r="AR647" s="152" t="s">
        <v>133</v>
      </c>
      <c r="AT647" s="152" t="s">
        <v>128</v>
      </c>
      <c r="AU647" s="152" t="s">
        <v>87</v>
      </c>
      <c r="AY647" s="14" t="s">
        <v>125</v>
      </c>
      <c r="BE647" s="153">
        <f t="shared" si="84"/>
        <v>0</v>
      </c>
      <c r="BF647" s="153">
        <f t="shared" si="85"/>
        <v>0</v>
      </c>
      <c r="BG647" s="153">
        <f t="shared" si="86"/>
        <v>0</v>
      </c>
      <c r="BH647" s="153">
        <f t="shared" si="87"/>
        <v>0</v>
      </c>
      <c r="BI647" s="153">
        <f t="shared" si="88"/>
        <v>0</v>
      </c>
      <c r="BJ647" s="14" t="s">
        <v>85</v>
      </c>
      <c r="BK647" s="153">
        <f t="shared" si="89"/>
        <v>0</v>
      </c>
      <c r="BL647" s="14" t="s">
        <v>133</v>
      </c>
      <c r="BM647" s="152" t="s">
        <v>2245</v>
      </c>
    </row>
    <row r="648" spans="1:65" s="2" customFormat="1" ht="114.95" customHeight="1">
      <c r="A648" s="29"/>
      <c r="B648" s="140"/>
      <c r="C648" s="141" t="s">
        <v>2246</v>
      </c>
      <c r="D648" s="141" t="s">
        <v>128</v>
      </c>
      <c r="E648" s="142" t="s">
        <v>2247</v>
      </c>
      <c r="F648" s="143" t="s">
        <v>2248</v>
      </c>
      <c r="G648" s="144" t="s">
        <v>137</v>
      </c>
      <c r="H648" s="145">
        <v>1</v>
      </c>
      <c r="I648" s="146"/>
      <c r="J648" s="147">
        <f t="shared" si="80"/>
        <v>0</v>
      </c>
      <c r="K648" s="143" t="s">
        <v>132</v>
      </c>
      <c r="L648" s="30"/>
      <c r="M648" s="148" t="s">
        <v>1</v>
      </c>
      <c r="N648" s="149" t="s">
        <v>42</v>
      </c>
      <c r="O648" s="55"/>
      <c r="P648" s="150">
        <f t="shared" si="81"/>
        <v>0</v>
      </c>
      <c r="Q648" s="150">
        <v>0</v>
      </c>
      <c r="R648" s="150">
        <f t="shared" si="82"/>
        <v>0</v>
      </c>
      <c r="S648" s="150">
        <v>0</v>
      </c>
      <c r="T648" s="151">
        <f t="shared" si="83"/>
        <v>0</v>
      </c>
      <c r="U648" s="29"/>
      <c r="V648" s="29"/>
      <c r="W648" s="29"/>
      <c r="X648" s="29"/>
      <c r="Y648" s="29"/>
      <c r="Z648" s="29"/>
      <c r="AA648" s="29"/>
      <c r="AB648" s="29"/>
      <c r="AC648" s="29"/>
      <c r="AD648" s="29"/>
      <c r="AE648" s="29"/>
      <c r="AR648" s="152" t="s">
        <v>133</v>
      </c>
      <c r="AT648" s="152" t="s">
        <v>128</v>
      </c>
      <c r="AU648" s="152" t="s">
        <v>87</v>
      </c>
      <c r="AY648" s="14" t="s">
        <v>125</v>
      </c>
      <c r="BE648" s="153">
        <f t="shared" si="84"/>
        <v>0</v>
      </c>
      <c r="BF648" s="153">
        <f t="shared" si="85"/>
        <v>0</v>
      </c>
      <c r="BG648" s="153">
        <f t="shared" si="86"/>
        <v>0</v>
      </c>
      <c r="BH648" s="153">
        <f t="shared" si="87"/>
        <v>0</v>
      </c>
      <c r="BI648" s="153">
        <f t="shared" si="88"/>
        <v>0</v>
      </c>
      <c r="BJ648" s="14" t="s">
        <v>85</v>
      </c>
      <c r="BK648" s="153">
        <f t="shared" si="89"/>
        <v>0</v>
      </c>
      <c r="BL648" s="14" t="s">
        <v>133</v>
      </c>
      <c r="BM648" s="152" t="s">
        <v>2249</v>
      </c>
    </row>
    <row r="649" spans="1:65" s="2" customFormat="1" ht="114.95" customHeight="1">
      <c r="A649" s="29"/>
      <c r="B649" s="140"/>
      <c r="C649" s="141" t="s">
        <v>2250</v>
      </c>
      <c r="D649" s="141" t="s">
        <v>128</v>
      </c>
      <c r="E649" s="142" t="s">
        <v>2251</v>
      </c>
      <c r="F649" s="143" t="s">
        <v>2252</v>
      </c>
      <c r="G649" s="144" t="s">
        <v>137</v>
      </c>
      <c r="H649" s="145">
        <v>1</v>
      </c>
      <c r="I649" s="146"/>
      <c r="J649" s="147">
        <f t="shared" si="80"/>
        <v>0</v>
      </c>
      <c r="K649" s="143" t="s">
        <v>132</v>
      </c>
      <c r="L649" s="30"/>
      <c r="M649" s="148" t="s">
        <v>1</v>
      </c>
      <c r="N649" s="149" t="s">
        <v>42</v>
      </c>
      <c r="O649" s="55"/>
      <c r="P649" s="150">
        <f t="shared" si="81"/>
        <v>0</v>
      </c>
      <c r="Q649" s="150">
        <v>0</v>
      </c>
      <c r="R649" s="150">
        <f t="shared" si="82"/>
        <v>0</v>
      </c>
      <c r="S649" s="150">
        <v>0</v>
      </c>
      <c r="T649" s="151">
        <f t="shared" si="83"/>
        <v>0</v>
      </c>
      <c r="U649" s="29"/>
      <c r="V649" s="29"/>
      <c r="W649" s="29"/>
      <c r="X649" s="29"/>
      <c r="Y649" s="29"/>
      <c r="Z649" s="29"/>
      <c r="AA649" s="29"/>
      <c r="AB649" s="29"/>
      <c r="AC649" s="29"/>
      <c r="AD649" s="29"/>
      <c r="AE649" s="29"/>
      <c r="AR649" s="152" t="s">
        <v>133</v>
      </c>
      <c r="AT649" s="152" t="s">
        <v>128</v>
      </c>
      <c r="AU649" s="152" t="s">
        <v>87</v>
      </c>
      <c r="AY649" s="14" t="s">
        <v>125</v>
      </c>
      <c r="BE649" s="153">
        <f t="shared" si="84"/>
        <v>0</v>
      </c>
      <c r="BF649" s="153">
        <f t="shared" si="85"/>
        <v>0</v>
      </c>
      <c r="BG649" s="153">
        <f t="shared" si="86"/>
        <v>0</v>
      </c>
      <c r="BH649" s="153">
        <f t="shared" si="87"/>
        <v>0</v>
      </c>
      <c r="BI649" s="153">
        <f t="shared" si="88"/>
        <v>0</v>
      </c>
      <c r="BJ649" s="14" t="s">
        <v>85</v>
      </c>
      <c r="BK649" s="153">
        <f t="shared" si="89"/>
        <v>0</v>
      </c>
      <c r="BL649" s="14" t="s">
        <v>133</v>
      </c>
      <c r="BM649" s="152" t="s">
        <v>2253</v>
      </c>
    </row>
    <row r="650" spans="1:65" s="2" customFormat="1" ht="114.95" customHeight="1">
      <c r="A650" s="29"/>
      <c r="B650" s="140"/>
      <c r="C650" s="141" t="s">
        <v>2254</v>
      </c>
      <c r="D650" s="141" t="s">
        <v>128</v>
      </c>
      <c r="E650" s="142" t="s">
        <v>2255</v>
      </c>
      <c r="F650" s="143" t="s">
        <v>2256</v>
      </c>
      <c r="G650" s="144" t="s">
        <v>137</v>
      </c>
      <c r="H650" s="145">
        <v>1</v>
      </c>
      <c r="I650" s="146"/>
      <c r="J650" s="147">
        <f t="shared" si="80"/>
        <v>0</v>
      </c>
      <c r="K650" s="143" t="s">
        <v>132</v>
      </c>
      <c r="L650" s="30"/>
      <c r="M650" s="148" t="s">
        <v>1</v>
      </c>
      <c r="N650" s="149" t="s">
        <v>42</v>
      </c>
      <c r="O650" s="55"/>
      <c r="P650" s="150">
        <f t="shared" si="81"/>
        <v>0</v>
      </c>
      <c r="Q650" s="150">
        <v>0</v>
      </c>
      <c r="R650" s="150">
        <f t="shared" si="82"/>
        <v>0</v>
      </c>
      <c r="S650" s="150">
        <v>0</v>
      </c>
      <c r="T650" s="151">
        <f t="shared" si="83"/>
        <v>0</v>
      </c>
      <c r="U650" s="29"/>
      <c r="V650" s="29"/>
      <c r="W650" s="29"/>
      <c r="X650" s="29"/>
      <c r="Y650" s="29"/>
      <c r="Z650" s="29"/>
      <c r="AA650" s="29"/>
      <c r="AB650" s="29"/>
      <c r="AC650" s="29"/>
      <c r="AD650" s="29"/>
      <c r="AE650" s="29"/>
      <c r="AR650" s="152" t="s">
        <v>133</v>
      </c>
      <c r="AT650" s="152" t="s">
        <v>128</v>
      </c>
      <c r="AU650" s="152" t="s">
        <v>87</v>
      </c>
      <c r="AY650" s="14" t="s">
        <v>125</v>
      </c>
      <c r="BE650" s="153">
        <f t="shared" si="84"/>
        <v>0</v>
      </c>
      <c r="BF650" s="153">
        <f t="shared" si="85"/>
        <v>0</v>
      </c>
      <c r="BG650" s="153">
        <f t="shared" si="86"/>
        <v>0</v>
      </c>
      <c r="BH650" s="153">
        <f t="shared" si="87"/>
        <v>0</v>
      </c>
      <c r="BI650" s="153">
        <f t="shared" si="88"/>
        <v>0</v>
      </c>
      <c r="BJ650" s="14" t="s">
        <v>85</v>
      </c>
      <c r="BK650" s="153">
        <f t="shared" si="89"/>
        <v>0</v>
      </c>
      <c r="BL650" s="14" t="s">
        <v>133</v>
      </c>
      <c r="BM650" s="152" t="s">
        <v>2257</v>
      </c>
    </row>
    <row r="651" spans="1:65" s="2" customFormat="1" ht="114.95" customHeight="1">
      <c r="A651" s="29"/>
      <c r="B651" s="140"/>
      <c r="C651" s="141" t="s">
        <v>2258</v>
      </c>
      <c r="D651" s="141" t="s">
        <v>128</v>
      </c>
      <c r="E651" s="142" t="s">
        <v>2259</v>
      </c>
      <c r="F651" s="143" t="s">
        <v>2260</v>
      </c>
      <c r="G651" s="144" t="s">
        <v>137</v>
      </c>
      <c r="H651" s="145">
        <v>1</v>
      </c>
      <c r="I651" s="146"/>
      <c r="J651" s="147">
        <f t="shared" si="80"/>
        <v>0</v>
      </c>
      <c r="K651" s="143" t="s">
        <v>132</v>
      </c>
      <c r="L651" s="30"/>
      <c r="M651" s="148" t="s">
        <v>1</v>
      </c>
      <c r="N651" s="149" t="s">
        <v>42</v>
      </c>
      <c r="O651" s="55"/>
      <c r="P651" s="150">
        <f t="shared" si="81"/>
        <v>0</v>
      </c>
      <c r="Q651" s="150">
        <v>0</v>
      </c>
      <c r="R651" s="150">
        <f t="shared" si="82"/>
        <v>0</v>
      </c>
      <c r="S651" s="150">
        <v>0</v>
      </c>
      <c r="T651" s="151">
        <f t="shared" si="83"/>
        <v>0</v>
      </c>
      <c r="U651" s="29"/>
      <c r="V651" s="29"/>
      <c r="W651" s="29"/>
      <c r="X651" s="29"/>
      <c r="Y651" s="29"/>
      <c r="Z651" s="29"/>
      <c r="AA651" s="29"/>
      <c r="AB651" s="29"/>
      <c r="AC651" s="29"/>
      <c r="AD651" s="29"/>
      <c r="AE651" s="29"/>
      <c r="AR651" s="152" t="s">
        <v>133</v>
      </c>
      <c r="AT651" s="152" t="s">
        <v>128</v>
      </c>
      <c r="AU651" s="152" t="s">
        <v>87</v>
      </c>
      <c r="AY651" s="14" t="s">
        <v>125</v>
      </c>
      <c r="BE651" s="153">
        <f t="shared" si="84"/>
        <v>0</v>
      </c>
      <c r="BF651" s="153">
        <f t="shared" si="85"/>
        <v>0</v>
      </c>
      <c r="BG651" s="153">
        <f t="shared" si="86"/>
        <v>0</v>
      </c>
      <c r="BH651" s="153">
        <f t="shared" si="87"/>
        <v>0</v>
      </c>
      <c r="BI651" s="153">
        <f t="shared" si="88"/>
        <v>0</v>
      </c>
      <c r="BJ651" s="14" t="s">
        <v>85</v>
      </c>
      <c r="BK651" s="153">
        <f t="shared" si="89"/>
        <v>0</v>
      </c>
      <c r="BL651" s="14" t="s">
        <v>133</v>
      </c>
      <c r="BM651" s="152" t="s">
        <v>2261</v>
      </c>
    </row>
    <row r="652" spans="1:65" s="2" customFormat="1" ht="114.95" customHeight="1">
      <c r="A652" s="29"/>
      <c r="B652" s="140"/>
      <c r="C652" s="141" t="s">
        <v>2262</v>
      </c>
      <c r="D652" s="141" t="s">
        <v>128</v>
      </c>
      <c r="E652" s="142" t="s">
        <v>2263</v>
      </c>
      <c r="F652" s="143" t="s">
        <v>2264</v>
      </c>
      <c r="G652" s="144" t="s">
        <v>137</v>
      </c>
      <c r="H652" s="145">
        <v>1</v>
      </c>
      <c r="I652" s="146"/>
      <c r="J652" s="147">
        <f t="shared" si="80"/>
        <v>0</v>
      </c>
      <c r="K652" s="143" t="s">
        <v>132</v>
      </c>
      <c r="L652" s="30"/>
      <c r="M652" s="148" t="s">
        <v>1</v>
      </c>
      <c r="N652" s="149" t="s">
        <v>42</v>
      </c>
      <c r="O652" s="55"/>
      <c r="P652" s="150">
        <f t="shared" si="81"/>
        <v>0</v>
      </c>
      <c r="Q652" s="150">
        <v>0</v>
      </c>
      <c r="R652" s="150">
        <f t="shared" si="82"/>
        <v>0</v>
      </c>
      <c r="S652" s="150">
        <v>0</v>
      </c>
      <c r="T652" s="151">
        <f t="shared" si="83"/>
        <v>0</v>
      </c>
      <c r="U652" s="29"/>
      <c r="V652" s="29"/>
      <c r="W652" s="29"/>
      <c r="X652" s="29"/>
      <c r="Y652" s="29"/>
      <c r="Z652" s="29"/>
      <c r="AA652" s="29"/>
      <c r="AB652" s="29"/>
      <c r="AC652" s="29"/>
      <c r="AD652" s="29"/>
      <c r="AE652" s="29"/>
      <c r="AR652" s="152" t="s">
        <v>133</v>
      </c>
      <c r="AT652" s="152" t="s">
        <v>128</v>
      </c>
      <c r="AU652" s="152" t="s">
        <v>87</v>
      </c>
      <c r="AY652" s="14" t="s">
        <v>125</v>
      </c>
      <c r="BE652" s="153">
        <f t="shared" si="84"/>
        <v>0</v>
      </c>
      <c r="BF652" s="153">
        <f t="shared" si="85"/>
        <v>0</v>
      </c>
      <c r="BG652" s="153">
        <f t="shared" si="86"/>
        <v>0</v>
      </c>
      <c r="BH652" s="153">
        <f t="shared" si="87"/>
        <v>0</v>
      </c>
      <c r="BI652" s="153">
        <f t="shared" si="88"/>
        <v>0</v>
      </c>
      <c r="BJ652" s="14" t="s">
        <v>85</v>
      </c>
      <c r="BK652" s="153">
        <f t="shared" si="89"/>
        <v>0</v>
      </c>
      <c r="BL652" s="14" t="s">
        <v>133</v>
      </c>
      <c r="BM652" s="152" t="s">
        <v>2265</v>
      </c>
    </row>
    <row r="653" spans="1:65" s="2" customFormat="1" ht="114.95" customHeight="1">
      <c r="A653" s="29"/>
      <c r="B653" s="140"/>
      <c r="C653" s="141" t="s">
        <v>2266</v>
      </c>
      <c r="D653" s="141" t="s">
        <v>128</v>
      </c>
      <c r="E653" s="142" t="s">
        <v>2267</v>
      </c>
      <c r="F653" s="143" t="s">
        <v>2268</v>
      </c>
      <c r="G653" s="144" t="s">
        <v>137</v>
      </c>
      <c r="H653" s="145">
        <v>1</v>
      </c>
      <c r="I653" s="146"/>
      <c r="J653" s="147">
        <f t="shared" si="80"/>
        <v>0</v>
      </c>
      <c r="K653" s="143" t="s">
        <v>132</v>
      </c>
      <c r="L653" s="30"/>
      <c r="M653" s="148" t="s">
        <v>1</v>
      </c>
      <c r="N653" s="149" t="s">
        <v>42</v>
      </c>
      <c r="O653" s="55"/>
      <c r="P653" s="150">
        <f t="shared" si="81"/>
        <v>0</v>
      </c>
      <c r="Q653" s="150">
        <v>0</v>
      </c>
      <c r="R653" s="150">
        <f t="shared" si="82"/>
        <v>0</v>
      </c>
      <c r="S653" s="150">
        <v>0</v>
      </c>
      <c r="T653" s="151">
        <f t="shared" si="83"/>
        <v>0</v>
      </c>
      <c r="U653" s="29"/>
      <c r="V653" s="29"/>
      <c r="W653" s="29"/>
      <c r="X653" s="29"/>
      <c r="Y653" s="29"/>
      <c r="Z653" s="29"/>
      <c r="AA653" s="29"/>
      <c r="AB653" s="29"/>
      <c r="AC653" s="29"/>
      <c r="AD653" s="29"/>
      <c r="AE653" s="29"/>
      <c r="AR653" s="152" t="s">
        <v>133</v>
      </c>
      <c r="AT653" s="152" t="s">
        <v>128</v>
      </c>
      <c r="AU653" s="152" t="s">
        <v>87</v>
      </c>
      <c r="AY653" s="14" t="s">
        <v>125</v>
      </c>
      <c r="BE653" s="153">
        <f t="shared" si="84"/>
        <v>0</v>
      </c>
      <c r="BF653" s="153">
        <f t="shared" si="85"/>
        <v>0</v>
      </c>
      <c r="BG653" s="153">
        <f t="shared" si="86"/>
        <v>0</v>
      </c>
      <c r="BH653" s="153">
        <f t="shared" si="87"/>
        <v>0</v>
      </c>
      <c r="BI653" s="153">
        <f t="shared" si="88"/>
        <v>0</v>
      </c>
      <c r="BJ653" s="14" t="s">
        <v>85</v>
      </c>
      <c r="BK653" s="153">
        <f t="shared" si="89"/>
        <v>0</v>
      </c>
      <c r="BL653" s="14" t="s">
        <v>133</v>
      </c>
      <c r="BM653" s="152" t="s">
        <v>2269</v>
      </c>
    </row>
    <row r="654" spans="1:65" s="2" customFormat="1" ht="128.65" customHeight="1">
      <c r="A654" s="29"/>
      <c r="B654" s="140"/>
      <c r="C654" s="141" t="s">
        <v>2270</v>
      </c>
      <c r="D654" s="141" t="s">
        <v>128</v>
      </c>
      <c r="E654" s="142" t="s">
        <v>2271</v>
      </c>
      <c r="F654" s="143" t="s">
        <v>2272</v>
      </c>
      <c r="G654" s="144" t="s">
        <v>137</v>
      </c>
      <c r="H654" s="145">
        <v>1</v>
      </c>
      <c r="I654" s="146"/>
      <c r="J654" s="147">
        <f t="shared" si="80"/>
        <v>0</v>
      </c>
      <c r="K654" s="143" t="s">
        <v>132</v>
      </c>
      <c r="L654" s="30"/>
      <c r="M654" s="148" t="s">
        <v>1</v>
      </c>
      <c r="N654" s="149" t="s">
        <v>42</v>
      </c>
      <c r="O654" s="55"/>
      <c r="P654" s="150">
        <f t="shared" si="81"/>
        <v>0</v>
      </c>
      <c r="Q654" s="150">
        <v>0</v>
      </c>
      <c r="R654" s="150">
        <f t="shared" si="82"/>
        <v>0</v>
      </c>
      <c r="S654" s="150">
        <v>0</v>
      </c>
      <c r="T654" s="151">
        <f t="shared" si="83"/>
        <v>0</v>
      </c>
      <c r="U654" s="29"/>
      <c r="V654" s="29"/>
      <c r="W654" s="29"/>
      <c r="X654" s="29"/>
      <c r="Y654" s="29"/>
      <c r="Z654" s="29"/>
      <c r="AA654" s="29"/>
      <c r="AB654" s="29"/>
      <c r="AC654" s="29"/>
      <c r="AD654" s="29"/>
      <c r="AE654" s="29"/>
      <c r="AR654" s="152" t="s">
        <v>133</v>
      </c>
      <c r="AT654" s="152" t="s">
        <v>128</v>
      </c>
      <c r="AU654" s="152" t="s">
        <v>87</v>
      </c>
      <c r="AY654" s="14" t="s">
        <v>125</v>
      </c>
      <c r="BE654" s="153">
        <f t="shared" si="84"/>
        <v>0</v>
      </c>
      <c r="BF654" s="153">
        <f t="shared" si="85"/>
        <v>0</v>
      </c>
      <c r="BG654" s="153">
        <f t="shared" si="86"/>
        <v>0</v>
      </c>
      <c r="BH654" s="153">
        <f t="shared" si="87"/>
        <v>0</v>
      </c>
      <c r="BI654" s="153">
        <f t="shared" si="88"/>
        <v>0</v>
      </c>
      <c r="BJ654" s="14" t="s">
        <v>85</v>
      </c>
      <c r="BK654" s="153">
        <f t="shared" si="89"/>
        <v>0</v>
      </c>
      <c r="BL654" s="14" t="s">
        <v>133</v>
      </c>
      <c r="BM654" s="152" t="s">
        <v>2273</v>
      </c>
    </row>
    <row r="655" spans="1:65" s="2" customFormat="1" ht="128.65" customHeight="1">
      <c r="A655" s="29"/>
      <c r="B655" s="140"/>
      <c r="C655" s="141" t="s">
        <v>2274</v>
      </c>
      <c r="D655" s="141" t="s">
        <v>128</v>
      </c>
      <c r="E655" s="142" t="s">
        <v>2275</v>
      </c>
      <c r="F655" s="143" t="s">
        <v>2276</v>
      </c>
      <c r="G655" s="144" t="s">
        <v>137</v>
      </c>
      <c r="H655" s="145">
        <v>1</v>
      </c>
      <c r="I655" s="146"/>
      <c r="J655" s="147">
        <f t="shared" si="80"/>
        <v>0</v>
      </c>
      <c r="K655" s="143" t="s">
        <v>132</v>
      </c>
      <c r="L655" s="30"/>
      <c r="M655" s="148" t="s">
        <v>1</v>
      </c>
      <c r="N655" s="149" t="s">
        <v>42</v>
      </c>
      <c r="O655" s="55"/>
      <c r="P655" s="150">
        <f t="shared" si="81"/>
        <v>0</v>
      </c>
      <c r="Q655" s="150">
        <v>0</v>
      </c>
      <c r="R655" s="150">
        <f t="shared" si="82"/>
        <v>0</v>
      </c>
      <c r="S655" s="150">
        <v>0</v>
      </c>
      <c r="T655" s="151">
        <f t="shared" si="83"/>
        <v>0</v>
      </c>
      <c r="U655" s="29"/>
      <c r="V655" s="29"/>
      <c r="W655" s="29"/>
      <c r="X655" s="29"/>
      <c r="Y655" s="29"/>
      <c r="Z655" s="29"/>
      <c r="AA655" s="29"/>
      <c r="AB655" s="29"/>
      <c r="AC655" s="29"/>
      <c r="AD655" s="29"/>
      <c r="AE655" s="29"/>
      <c r="AR655" s="152" t="s">
        <v>133</v>
      </c>
      <c r="AT655" s="152" t="s">
        <v>128</v>
      </c>
      <c r="AU655" s="152" t="s">
        <v>87</v>
      </c>
      <c r="AY655" s="14" t="s">
        <v>125</v>
      </c>
      <c r="BE655" s="153">
        <f t="shared" si="84"/>
        <v>0</v>
      </c>
      <c r="BF655" s="153">
        <f t="shared" si="85"/>
        <v>0</v>
      </c>
      <c r="BG655" s="153">
        <f t="shared" si="86"/>
        <v>0</v>
      </c>
      <c r="BH655" s="153">
        <f t="shared" si="87"/>
        <v>0</v>
      </c>
      <c r="BI655" s="153">
        <f t="shared" si="88"/>
        <v>0</v>
      </c>
      <c r="BJ655" s="14" t="s">
        <v>85</v>
      </c>
      <c r="BK655" s="153">
        <f t="shared" si="89"/>
        <v>0</v>
      </c>
      <c r="BL655" s="14" t="s">
        <v>133</v>
      </c>
      <c r="BM655" s="152" t="s">
        <v>2277</v>
      </c>
    </row>
    <row r="656" spans="1:65" s="2" customFormat="1" ht="128.65" customHeight="1">
      <c r="A656" s="29"/>
      <c r="B656" s="140"/>
      <c r="C656" s="141" t="s">
        <v>2278</v>
      </c>
      <c r="D656" s="141" t="s">
        <v>128</v>
      </c>
      <c r="E656" s="142" t="s">
        <v>2279</v>
      </c>
      <c r="F656" s="143" t="s">
        <v>2280</v>
      </c>
      <c r="G656" s="144" t="s">
        <v>137</v>
      </c>
      <c r="H656" s="145">
        <v>1</v>
      </c>
      <c r="I656" s="146"/>
      <c r="J656" s="147">
        <f t="shared" si="80"/>
        <v>0</v>
      </c>
      <c r="K656" s="143" t="s">
        <v>132</v>
      </c>
      <c r="L656" s="30"/>
      <c r="M656" s="148" t="s">
        <v>1</v>
      </c>
      <c r="N656" s="149" t="s">
        <v>42</v>
      </c>
      <c r="O656" s="55"/>
      <c r="P656" s="150">
        <f t="shared" si="81"/>
        <v>0</v>
      </c>
      <c r="Q656" s="150">
        <v>0</v>
      </c>
      <c r="R656" s="150">
        <f t="shared" si="82"/>
        <v>0</v>
      </c>
      <c r="S656" s="150">
        <v>0</v>
      </c>
      <c r="T656" s="151">
        <f t="shared" si="83"/>
        <v>0</v>
      </c>
      <c r="U656" s="29"/>
      <c r="V656" s="29"/>
      <c r="W656" s="29"/>
      <c r="X656" s="29"/>
      <c r="Y656" s="29"/>
      <c r="Z656" s="29"/>
      <c r="AA656" s="29"/>
      <c r="AB656" s="29"/>
      <c r="AC656" s="29"/>
      <c r="AD656" s="29"/>
      <c r="AE656" s="29"/>
      <c r="AR656" s="152" t="s">
        <v>133</v>
      </c>
      <c r="AT656" s="152" t="s">
        <v>128</v>
      </c>
      <c r="AU656" s="152" t="s">
        <v>87</v>
      </c>
      <c r="AY656" s="14" t="s">
        <v>125</v>
      </c>
      <c r="BE656" s="153">
        <f t="shared" si="84"/>
        <v>0</v>
      </c>
      <c r="BF656" s="153">
        <f t="shared" si="85"/>
        <v>0</v>
      </c>
      <c r="BG656" s="153">
        <f t="shared" si="86"/>
        <v>0</v>
      </c>
      <c r="BH656" s="153">
        <f t="shared" si="87"/>
        <v>0</v>
      </c>
      <c r="BI656" s="153">
        <f t="shared" si="88"/>
        <v>0</v>
      </c>
      <c r="BJ656" s="14" t="s">
        <v>85</v>
      </c>
      <c r="BK656" s="153">
        <f t="shared" si="89"/>
        <v>0</v>
      </c>
      <c r="BL656" s="14" t="s">
        <v>133</v>
      </c>
      <c r="BM656" s="152" t="s">
        <v>2281</v>
      </c>
    </row>
    <row r="657" spans="1:65" s="2" customFormat="1" ht="128.65" customHeight="1">
      <c r="A657" s="29"/>
      <c r="B657" s="140"/>
      <c r="C657" s="141" t="s">
        <v>2282</v>
      </c>
      <c r="D657" s="141" t="s">
        <v>128</v>
      </c>
      <c r="E657" s="142" t="s">
        <v>2283</v>
      </c>
      <c r="F657" s="143" t="s">
        <v>2284</v>
      </c>
      <c r="G657" s="144" t="s">
        <v>137</v>
      </c>
      <c r="H657" s="145">
        <v>1</v>
      </c>
      <c r="I657" s="146"/>
      <c r="J657" s="147">
        <f t="shared" si="80"/>
        <v>0</v>
      </c>
      <c r="K657" s="143" t="s">
        <v>132</v>
      </c>
      <c r="L657" s="30"/>
      <c r="M657" s="148" t="s">
        <v>1</v>
      </c>
      <c r="N657" s="149" t="s">
        <v>42</v>
      </c>
      <c r="O657" s="55"/>
      <c r="P657" s="150">
        <f t="shared" si="81"/>
        <v>0</v>
      </c>
      <c r="Q657" s="150">
        <v>0</v>
      </c>
      <c r="R657" s="150">
        <f t="shared" si="82"/>
        <v>0</v>
      </c>
      <c r="S657" s="150">
        <v>0</v>
      </c>
      <c r="T657" s="151">
        <f t="shared" si="83"/>
        <v>0</v>
      </c>
      <c r="U657" s="29"/>
      <c r="V657" s="29"/>
      <c r="W657" s="29"/>
      <c r="X657" s="29"/>
      <c r="Y657" s="29"/>
      <c r="Z657" s="29"/>
      <c r="AA657" s="29"/>
      <c r="AB657" s="29"/>
      <c r="AC657" s="29"/>
      <c r="AD657" s="29"/>
      <c r="AE657" s="29"/>
      <c r="AR657" s="152" t="s">
        <v>133</v>
      </c>
      <c r="AT657" s="152" t="s">
        <v>128</v>
      </c>
      <c r="AU657" s="152" t="s">
        <v>87</v>
      </c>
      <c r="AY657" s="14" t="s">
        <v>125</v>
      </c>
      <c r="BE657" s="153">
        <f t="shared" si="84"/>
        <v>0</v>
      </c>
      <c r="BF657" s="153">
        <f t="shared" si="85"/>
        <v>0</v>
      </c>
      <c r="BG657" s="153">
        <f t="shared" si="86"/>
        <v>0</v>
      </c>
      <c r="BH657" s="153">
        <f t="shared" si="87"/>
        <v>0</v>
      </c>
      <c r="BI657" s="153">
        <f t="shared" si="88"/>
        <v>0</v>
      </c>
      <c r="BJ657" s="14" t="s">
        <v>85</v>
      </c>
      <c r="BK657" s="153">
        <f t="shared" si="89"/>
        <v>0</v>
      </c>
      <c r="BL657" s="14" t="s">
        <v>133</v>
      </c>
      <c r="BM657" s="152" t="s">
        <v>2285</v>
      </c>
    </row>
    <row r="658" spans="1:65" s="2" customFormat="1" ht="128.65" customHeight="1">
      <c r="A658" s="29"/>
      <c r="B658" s="140"/>
      <c r="C658" s="141" t="s">
        <v>2286</v>
      </c>
      <c r="D658" s="141" t="s">
        <v>128</v>
      </c>
      <c r="E658" s="142" t="s">
        <v>2287</v>
      </c>
      <c r="F658" s="143" t="s">
        <v>2288</v>
      </c>
      <c r="G658" s="144" t="s">
        <v>137</v>
      </c>
      <c r="H658" s="145">
        <v>1</v>
      </c>
      <c r="I658" s="146"/>
      <c r="J658" s="147">
        <f t="shared" si="80"/>
        <v>0</v>
      </c>
      <c r="K658" s="143" t="s">
        <v>132</v>
      </c>
      <c r="L658" s="30"/>
      <c r="M658" s="148" t="s">
        <v>1</v>
      </c>
      <c r="N658" s="149" t="s">
        <v>42</v>
      </c>
      <c r="O658" s="55"/>
      <c r="P658" s="150">
        <f t="shared" si="81"/>
        <v>0</v>
      </c>
      <c r="Q658" s="150">
        <v>0</v>
      </c>
      <c r="R658" s="150">
        <f t="shared" si="82"/>
        <v>0</v>
      </c>
      <c r="S658" s="150">
        <v>0</v>
      </c>
      <c r="T658" s="151">
        <f t="shared" si="83"/>
        <v>0</v>
      </c>
      <c r="U658" s="29"/>
      <c r="V658" s="29"/>
      <c r="W658" s="29"/>
      <c r="X658" s="29"/>
      <c r="Y658" s="29"/>
      <c r="Z658" s="29"/>
      <c r="AA658" s="29"/>
      <c r="AB658" s="29"/>
      <c r="AC658" s="29"/>
      <c r="AD658" s="29"/>
      <c r="AE658" s="29"/>
      <c r="AR658" s="152" t="s">
        <v>133</v>
      </c>
      <c r="AT658" s="152" t="s">
        <v>128</v>
      </c>
      <c r="AU658" s="152" t="s">
        <v>87</v>
      </c>
      <c r="AY658" s="14" t="s">
        <v>125</v>
      </c>
      <c r="BE658" s="153">
        <f t="shared" si="84"/>
        <v>0</v>
      </c>
      <c r="BF658" s="153">
        <f t="shared" si="85"/>
        <v>0</v>
      </c>
      <c r="BG658" s="153">
        <f t="shared" si="86"/>
        <v>0</v>
      </c>
      <c r="BH658" s="153">
        <f t="shared" si="87"/>
        <v>0</v>
      </c>
      <c r="BI658" s="153">
        <f t="shared" si="88"/>
        <v>0</v>
      </c>
      <c r="BJ658" s="14" t="s">
        <v>85</v>
      </c>
      <c r="BK658" s="153">
        <f t="shared" si="89"/>
        <v>0</v>
      </c>
      <c r="BL658" s="14" t="s">
        <v>133</v>
      </c>
      <c r="BM658" s="152" t="s">
        <v>2289</v>
      </c>
    </row>
    <row r="659" spans="1:65" s="2" customFormat="1" ht="128.65" customHeight="1">
      <c r="A659" s="29"/>
      <c r="B659" s="140"/>
      <c r="C659" s="141" t="s">
        <v>2290</v>
      </c>
      <c r="D659" s="141" t="s">
        <v>128</v>
      </c>
      <c r="E659" s="142" t="s">
        <v>2291</v>
      </c>
      <c r="F659" s="143" t="s">
        <v>2292</v>
      </c>
      <c r="G659" s="144" t="s">
        <v>137</v>
      </c>
      <c r="H659" s="145">
        <v>1</v>
      </c>
      <c r="I659" s="146"/>
      <c r="J659" s="147">
        <f t="shared" si="80"/>
        <v>0</v>
      </c>
      <c r="K659" s="143" t="s">
        <v>132</v>
      </c>
      <c r="L659" s="30"/>
      <c r="M659" s="148" t="s">
        <v>1</v>
      </c>
      <c r="N659" s="149" t="s">
        <v>42</v>
      </c>
      <c r="O659" s="55"/>
      <c r="P659" s="150">
        <f t="shared" si="81"/>
        <v>0</v>
      </c>
      <c r="Q659" s="150">
        <v>0</v>
      </c>
      <c r="R659" s="150">
        <f t="shared" si="82"/>
        <v>0</v>
      </c>
      <c r="S659" s="150">
        <v>0</v>
      </c>
      <c r="T659" s="151">
        <f t="shared" si="83"/>
        <v>0</v>
      </c>
      <c r="U659" s="29"/>
      <c r="V659" s="29"/>
      <c r="W659" s="29"/>
      <c r="X659" s="29"/>
      <c r="Y659" s="29"/>
      <c r="Z659" s="29"/>
      <c r="AA659" s="29"/>
      <c r="AB659" s="29"/>
      <c r="AC659" s="29"/>
      <c r="AD659" s="29"/>
      <c r="AE659" s="29"/>
      <c r="AR659" s="152" t="s">
        <v>133</v>
      </c>
      <c r="AT659" s="152" t="s">
        <v>128</v>
      </c>
      <c r="AU659" s="152" t="s">
        <v>87</v>
      </c>
      <c r="AY659" s="14" t="s">
        <v>125</v>
      </c>
      <c r="BE659" s="153">
        <f t="shared" si="84"/>
        <v>0</v>
      </c>
      <c r="BF659" s="153">
        <f t="shared" si="85"/>
        <v>0</v>
      </c>
      <c r="BG659" s="153">
        <f t="shared" si="86"/>
        <v>0</v>
      </c>
      <c r="BH659" s="153">
        <f t="shared" si="87"/>
        <v>0</v>
      </c>
      <c r="BI659" s="153">
        <f t="shared" si="88"/>
        <v>0</v>
      </c>
      <c r="BJ659" s="14" t="s">
        <v>85</v>
      </c>
      <c r="BK659" s="153">
        <f t="shared" si="89"/>
        <v>0</v>
      </c>
      <c r="BL659" s="14" t="s">
        <v>133</v>
      </c>
      <c r="BM659" s="152" t="s">
        <v>2293</v>
      </c>
    </row>
    <row r="660" spans="1:65" s="2" customFormat="1" ht="111.75" customHeight="1">
      <c r="A660" s="29"/>
      <c r="B660" s="140"/>
      <c r="C660" s="141" t="s">
        <v>2294</v>
      </c>
      <c r="D660" s="141" t="s">
        <v>128</v>
      </c>
      <c r="E660" s="142" t="s">
        <v>2295</v>
      </c>
      <c r="F660" s="143" t="s">
        <v>2296</v>
      </c>
      <c r="G660" s="144" t="s">
        <v>446</v>
      </c>
      <c r="H660" s="145">
        <v>1</v>
      </c>
      <c r="I660" s="146"/>
      <c r="J660" s="147">
        <f t="shared" si="80"/>
        <v>0</v>
      </c>
      <c r="K660" s="143" t="s">
        <v>132</v>
      </c>
      <c r="L660" s="30"/>
      <c r="M660" s="148" t="s">
        <v>1</v>
      </c>
      <c r="N660" s="149" t="s">
        <v>42</v>
      </c>
      <c r="O660" s="55"/>
      <c r="P660" s="150">
        <f t="shared" si="81"/>
        <v>0</v>
      </c>
      <c r="Q660" s="150">
        <v>0</v>
      </c>
      <c r="R660" s="150">
        <f t="shared" si="82"/>
        <v>0</v>
      </c>
      <c r="S660" s="150">
        <v>0</v>
      </c>
      <c r="T660" s="151">
        <f t="shared" si="83"/>
        <v>0</v>
      </c>
      <c r="U660" s="29"/>
      <c r="V660" s="29"/>
      <c r="W660" s="29"/>
      <c r="X660" s="29"/>
      <c r="Y660" s="29"/>
      <c r="Z660" s="29"/>
      <c r="AA660" s="29"/>
      <c r="AB660" s="29"/>
      <c r="AC660" s="29"/>
      <c r="AD660" s="29"/>
      <c r="AE660" s="29"/>
      <c r="AR660" s="152" t="s">
        <v>133</v>
      </c>
      <c r="AT660" s="152" t="s">
        <v>128</v>
      </c>
      <c r="AU660" s="152" t="s">
        <v>87</v>
      </c>
      <c r="AY660" s="14" t="s">
        <v>125</v>
      </c>
      <c r="BE660" s="153">
        <f t="shared" si="84"/>
        <v>0</v>
      </c>
      <c r="BF660" s="153">
        <f t="shared" si="85"/>
        <v>0</v>
      </c>
      <c r="BG660" s="153">
        <f t="shared" si="86"/>
        <v>0</v>
      </c>
      <c r="BH660" s="153">
        <f t="shared" si="87"/>
        <v>0</v>
      </c>
      <c r="BI660" s="153">
        <f t="shared" si="88"/>
        <v>0</v>
      </c>
      <c r="BJ660" s="14" t="s">
        <v>85</v>
      </c>
      <c r="BK660" s="153">
        <f t="shared" si="89"/>
        <v>0</v>
      </c>
      <c r="BL660" s="14" t="s">
        <v>133</v>
      </c>
      <c r="BM660" s="152" t="s">
        <v>2297</v>
      </c>
    </row>
    <row r="661" spans="1:65" s="2" customFormat="1" ht="111.75" customHeight="1">
      <c r="A661" s="29"/>
      <c r="B661" s="140"/>
      <c r="C661" s="141" t="s">
        <v>2298</v>
      </c>
      <c r="D661" s="141" t="s">
        <v>128</v>
      </c>
      <c r="E661" s="142" t="s">
        <v>2299</v>
      </c>
      <c r="F661" s="143" t="s">
        <v>2300</v>
      </c>
      <c r="G661" s="144" t="s">
        <v>446</v>
      </c>
      <c r="H661" s="145">
        <v>1</v>
      </c>
      <c r="I661" s="146"/>
      <c r="J661" s="147">
        <f t="shared" si="80"/>
        <v>0</v>
      </c>
      <c r="K661" s="143" t="s">
        <v>132</v>
      </c>
      <c r="L661" s="30"/>
      <c r="M661" s="148" t="s">
        <v>1</v>
      </c>
      <c r="N661" s="149" t="s">
        <v>42</v>
      </c>
      <c r="O661" s="55"/>
      <c r="P661" s="150">
        <f t="shared" si="81"/>
        <v>0</v>
      </c>
      <c r="Q661" s="150">
        <v>0</v>
      </c>
      <c r="R661" s="150">
        <f t="shared" si="82"/>
        <v>0</v>
      </c>
      <c r="S661" s="150">
        <v>0</v>
      </c>
      <c r="T661" s="151">
        <f t="shared" si="83"/>
        <v>0</v>
      </c>
      <c r="U661" s="29"/>
      <c r="V661" s="29"/>
      <c r="W661" s="29"/>
      <c r="X661" s="29"/>
      <c r="Y661" s="29"/>
      <c r="Z661" s="29"/>
      <c r="AA661" s="29"/>
      <c r="AB661" s="29"/>
      <c r="AC661" s="29"/>
      <c r="AD661" s="29"/>
      <c r="AE661" s="29"/>
      <c r="AR661" s="152" t="s">
        <v>133</v>
      </c>
      <c r="AT661" s="152" t="s">
        <v>128</v>
      </c>
      <c r="AU661" s="152" t="s">
        <v>87</v>
      </c>
      <c r="AY661" s="14" t="s">
        <v>125</v>
      </c>
      <c r="BE661" s="153">
        <f t="shared" si="84"/>
        <v>0</v>
      </c>
      <c r="BF661" s="153">
        <f t="shared" si="85"/>
        <v>0</v>
      </c>
      <c r="BG661" s="153">
        <f t="shared" si="86"/>
        <v>0</v>
      </c>
      <c r="BH661" s="153">
        <f t="shared" si="87"/>
        <v>0</v>
      </c>
      <c r="BI661" s="153">
        <f t="shared" si="88"/>
        <v>0</v>
      </c>
      <c r="BJ661" s="14" t="s">
        <v>85</v>
      </c>
      <c r="BK661" s="153">
        <f t="shared" si="89"/>
        <v>0</v>
      </c>
      <c r="BL661" s="14" t="s">
        <v>133</v>
      </c>
      <c r="BM661" s="152" t="s">
        <v>2301</v>
      </c>
    </row>
    <row r="662" spans="1:65" s="2" customFormat="1" ht="111.75" customHeight="1">
      <c r="A662" s="29"/>
      <c r="B662" s="140"/>
      <c r="C662" s="141" t="s">
        <v>2302</v>
      </c>
      <c r="D662" s="141" t="s">
        <v>128</v>
      </c>
      <c r="E662" s="142" t="s">
        <v>2303</v>
      </c>
      <c r="F662" s="143" t="s">
        <v>2304</v>
      </c>
      <c r="G662" s="144" t="s">
        <v>446</v>
      </c>
      <c r="H662" s="145">
        <v>1</v>
      </c>
      <c r="I662" s="146"/>
      <c r="J662" s="147">
        <f t="shared" si="80"/>
        <v>0</v>
      </c>
      <c r="K662" s="143" t="s">
        <v>132</v>
      </c>
      <c r="L662" s="30"/>
      <c r="M662" s="148" t="s">
        <v>1</v>
      </c>
      <c r="N662" s="149" t="s">
        <v>42</v>
      </c>
      <c r="O662" s="55"/>
      <c r="P662" s="150">
        <f t="shared" si="81"/>
        <v>0</v>
      </c>
      <c r="Q662" s="150">
        <v>0</v>
      </c>
      <c r="R662" s="150">
        <f t="shared" si="82"/>
        <v>0</v>
      </c>
      <c r="S662" s="150">
        <v>0</v>
      </c>
      <c r="T662" s="151">
        <f t="shared" si="83"/>
        <v>0</v>
      </c>
      <c r="U662" s="29"/>
      <c r="V662" s="29"/>
      <c r="W662" s="29"/>
      <c r="X662" s="29"/>
      <c r="Y662" s="29"/>
      <c r="Z662" s="29"/>
      <c r="AA662" s="29"/>
      <c r="AB662" s="29"/>
      <c r="AC662" s="29"/>
      <c r="AD662" s="29"/>
      <c r="AE662" s="29"/>
      <c r="AR662" s="152" t="s">
        <v>133</v>
      </c>
      <c r="AT662" s="152" t="s">
        <v>128</v>
      </c>
      <c r="AU662" s="152" t="s">
        <v>87</v>
      </c>
      <c r="AY662" s="14" t="s">
        <v>125</v>
      </c>
      <c r="BE662" s="153">
        <f t="shared" si="84"/>
        <v>0</v>
      </c>
      <c r="BF662" s="153">
        <f t="shared" si="85"/>
        <v>0</v>
      </c>
      <c r="BG662" s="153">
        <f t="shared" si="86"/>
        <v>0</v>
      </c>
      <c r="BH662" s="153">
        <f t="shared" si="87"/>
        <v>0</v>
      </c>
      <c r="BI662" s="153">
        <f t="shared" si="88"/>
        <v>0</v>
      </c>
      <c r="BJ662" s="14" t="s">
        <v>85</v>
      </c>
      <c r="BK662" s="153">
        <f t="shared" si="89"/>
        <v>0</v>
      </c>
      <c r="BL662" s="14" t="s">
        <v>133</v>
      </c>
      <c r="BM662" s="152" t="s">
        <v>2305</v>
      </c>
    </row>
    <row r="663" spans="1:65" s="2" customFormat="1" ht="78" customHeight="1">
      <c r="A663" s="29"/>
      <c r="B663" s="140"/>
      <c r="C663" s="141" t="s">
        <v>2306</v>
      </c>
      <c r="D663" s="141" t="s">
        <v>128</v>
      </c>
      <c r="E663" s="142" t="s">
        <v>2307</v>
      </c>
      <c r="F663" s="143" t="s">
        <v>2308</v>
      </c>
      <c r="G663" s="144" t="s">
        <v>137</v>
      </c>
      <c r="H663" s="145">
        <v>1</v>
      </c>
      <c r="I663" s="146"/>
      <c r="J663" s="147">
        <f t="shared" si="80"/>
        <v>0</v>
      </c>
      <c r="K663" s="143" t="s">
        <v>132</v>
      </c>
      <c r="L663" s="30"/>
      <c r="M663" s="148" t="s">
        <v>1</v>
      </c>
      <c r="N663" s="149" t="s">
        <v>42</v>
      </c>
      <c r="O663" s="55"/>
      <c r="P663" s="150">
        <f t="shared" si="81"/>
        <v>0</v>
      </c>
      <c r="Q663" s="150">
        <v>0</v>
      </c>
      <c r="R663" s="150">
        <f t="shared" si="82"/>
        <v>0</v>
      </c>
      <c r="S663" s="150">
        <v>0</v>
      </c>
      <c r="T663" s="151">
        <f t="shared" si="83"/>
        <v>0</v>
      </c>
      <c r="U663" s="29"/>
      <c r="V663" s="29"/>
      <c r="W663" s="29"/>
      <c r="X663" s="29"/>
      <c r="Y663" s="29"/>
      <c r="Z663" s="29"/>
      <c r="AA663" s="29"/>
      <c r="AB663" s="29"/>
      <c r="AC663" s="29"/>
      <c r="AD663" s="29"/>
      <c r="AE663" s="29"/>
      <c r="AR663" s="152" t="s">
        <v>133</v>
      </c>
      <c r="AT663" s="152" t="s">
        <v>128</v>
      </c>
      <c r="AU663" s="152" t="s">
        <v>87</v>
      </c>
      <c r="AY663" s="14" t="s">
        <v>125</v>
      </c>
      <c r="BE663" s="153">
        <f t="shared" si="84"/>
        <v>0</v>
      </c>
      <c r="BF663" s="153">
        <f t="shared" si="85"/>
        <v>0</v>
      </c>
      <c r="BG663" s="153">
        <f t="shared" si="86"/>
        <v>0</v>
      </c>
      <c r="BH663" s="153">
        <f t="shared" si="87"/>
        <v>0</v>
      </c>
      <c r="BI663" s="153">
        <f t="shared" si="88"/>
        <v>0</v>
      </c>
      <c r="BJ663" s="14" t="s">
        <v>85</v>
      </c>
      <c r="BK663" s="153">
        <f t="shared" si="89"/>
        <v>0</v>
      </c>
      <c r="BL663" s="14" t="s">
        <v>133</v>
      </c>
      <c r="BM663" s="152" t="s">
        <v>2309</v>
      </c>
    </row>
    <row r="664" spans="1:65" s="2" customFormat="1" ht="78" customHeight="1">
      <c r="A664" s="29"/>
      <c r="B664" s="140"/>
      <c r="C664" s="141" t="s">
        <v>2310</v>
      </c>
      <c r="D664" s="141" t="s">
        <v>128</v>
      </c>
      <c r="E664" s="142" t="s">
        <v>2311</v>
      </c>
      <c r="F664" s="143" t="s">
        <v>2312</v>
      </c>
      <c r="G664" s="144" t="s">
        <v>137</v>
      </c>
      <c r="H664" s="145">
        <v>1</v>
      </c>
      <c r="I664" s="146"/>
      <c r="J664" s="147">
        <f t="shared" si="80"/>
        <v>0</v>
      </c>
      <c r="K664" s="143" t="s">
        <v>132</v>
      </c>
      <c r="L664" s="30"/>
      <c r="M664" s="148" t="s">
        <v>1</v>
      </c>
      <c r="N664" s="149" t="s">
        <v>42</v>
      </c>
      <c r="O664" s="55"/>
      <c r="P664" s="150">
        <f t="shared" si="81"/>
        <v>0</v>
      </c>
      <c r="Q664" s="150">
        <v>0</v>
      </c>
      <c r="R664" s="150">
        <f t="shared" si="82"/>
        <v>0</v>
      </c>
      <c r="S664" s="150">
        <v>0</v>
      </c>
      <c r="T664" s="151">
        <f t="shared" si="83"/>
        <v>0</v>
      </c>
      <c r="U664" s="29"/>
      <c r="V664" s="29"/>
      <c r="W664" s="29"/>
      <c r="X664" s="29"/>
      <c r="Y664" s="29"/>
      <c r="Z664" s="29"/>
      <c r="AA664" s="29"/>
      <c r="AB664" s="29"/>
      <c r="AC664" s="29"/>
      <c r="AD664" s="29"/>
      <c r="AE664" s="29"/>
      <c r="AR664" s="152" t="s">
        <v>133</v>
      </c>
      <c r="AT664" s="152" t="s">
        <v>128</v>
      </c>
      <c r="AU664" s="152" t="s">
        <v>87</v>
      </c>
      <c r="AY664" s="14" t="s">
        <v>125</v>
      </c>
      <c r="BE664" s="153">
        <f t="shared" si="84"/>
        <v>0</v>
      </c>
      <c r="BF664" s="153">
        <f t="shared" si="85"/>
        <v>0</v>
      </c>
      <c r="BG664" s="153">
        <f t="shared" si="86"/>
        <v>0</v>
      </c>
      <c r="BH664" s="153">
        <f t="shared" si="87"/>
        <v>0</v>
      </c>
      <c r="BI664" s="153">
        <f t="shared" si="88"/>
        <v>0</v>
      </c>
      <c r="BJ664" s="14" t="s">
        <v>85</v>
      </c>
      <c r="BK664" s="153">
        <f t="shared" si="89"/>
        <v>0</v>
      </c>
      <c r="BL664" s="14" t="s">
        <v>133</v>
      </c>
      <c r="BM664" s="152" t="s">
        <v>2313</v>
      </c>
    </row>
    <row r="665" spans="1:65" s="2" customFormat="1" ht="78" customHeight="1">
      <c r="A665" s="29"/>
      <c r="B665" s="140"/>
      <c r="C665" s="141" t="s">
        <v>2314</v>
      </c>
      <c r="D665" s="141" t="s">
        <v>128</v>
      </c>
      <c r="E665" s="142" t="s">
        <v>2315</v>
      </c>
      <c r="F665" s="143" t="s">
        <v>2316</v>
      </c>
      <c r="G665" s="144" t="s">
        <v>137</v>
      </c>
      <c r="H665" s="145">
        <v>1</v>
      </c>
      <c r="I665" s="146"/>
      <c r="J665" s="147">
        <f t="shared" si="80"/>
        <v>0</v>
      </c>
      <c r="K665" s="143" t="s">
        <v>132</v>
      </c>
      <c r="L665" s="30"/>
      <c r="M665" s="148" t="s">
        <v>1</v>
      </c>
      <c r="N665" s="149" t="s">
        <v>42</v>
      </c>
      <c r="O665" s="55"/>
      <c r="P665" s="150">
        <f t="shared" si="81"/>
        <v>0</v>
      </c>
      <c r="Q665" s="150">
        <v>0</v>
      </c>
      <c r="R665" s="150">
        <f t="shared" si="82"/>
        <v>0</v>
      </c>
      <c r="S665" s="150">
        <v>0</v>
      </c>
      <c r="T665" s="151">
        <f t="shared" si="83"/>
        <v>0</v>
      </c>
      <c r="U665" s="29"/>
      <c r="V665" s="29"/>
      <c r="W665" s="29"/>
      <c r="X665" s="29"/>
      <c r="Y665" s="29"/>
      <c r="Z665" s="29"/>
      <c r="AA665" s="29"/>
      <c r="AB665" s="29"/>
      <c r="AC665" s="29"/>
      <c r="AD665" s="29"/>
      <c r="AE665" s="29"/>
      <c r="AR665" s="152" t="s">
        <v>133</v>
      </c>
      <c r="AT665" s="152" t="s">
        <v>128</v>
      </c>
      <c r="AU665" s="152" t="s">
        <v>87</v>
      </c>
      <c r="AY665" s="14" t="s">
        <v>125</v>
      </c>
      <c r="BE665" s="153">
        <f t="shared" si="84"/>
        <v>0</v>
      </c>
      <c r="BF665" s="153">
        <f t="shared" si="85"/>
        <v>0</v>
      </c>
      <c r="BG665" s="153">
        <f t="shared" si="86"/>
        <v>0</v>
      </c>
      <c r="BH665" s="153">
        <f t="shared" si="87"/>
        <v>0</v>
      </c>
      <c r="BI665" s="153">
        <f t="shared" si="88"/>
        <v>0</v>
      </c>
      <c r="BJ665" s="14" t="s">
        <v>85</v>
      </c>
      <c r="BK665" s="153">
        <f t="shared" si="89"/>
        <v>0</v>
      </c>
      <c r="BL665" s="14" t="s">
        <v>133</v>
      </c>
      <c r="BM665" s="152" t="s">
        <v>2317</v>
      </c>
    </row>
    <row r="666" spans="1:65" s="2" customFormat="1" ht="62.65" customHeight="1">
      <c r="A666" s="29"/>
      <c r="B666" s="140"/>
      <c r="C666" s="141" t="s">
        <v>2318</v>
      </c>
      <c r="D666" s="141" t="s">
        <v>128</v>
      </c>
      <c r="E666" s="142" t="s">
        <v>2319</v>
      </c>
      <c r="F666" s="143" t="s">
        <v>2320</v>
      </c>
      <c r="G666" s="144" t="s">
        <v>137</v>
      </c>
      <c r="H666" s="145">
        <v>1</v>
      </c>
      <c r="I666" s="146"/>
      <c r="J666" s="147">
        <f t="shared" si="80"/>
        <v>0</v>
      </c>
      <c r="K666" s="143" t="s">
        <v>132</v>
      </c>
      <c r="L666" s="30"/>
      <c r="M666" s="148" t="s">
        <v>1</v>
      </c>
      <c r="N666" s="149" t="s">
        <v>42</v>
      </c>
      <c r="O666" s="55"/>
      <c r="P666" s="150">
        <f t="shared" si="81"/>
        <v>0</v>
      </c>
      <c r="Q666" s="150">
        <v>0</v>
      </c>
      <c r="R666" s="150">
        <f t="shared" si="82"/>
        <v>0</v>
      </c>
      <c r="S666" s="150">
        <v>0</v>
      </c>
      <c r="T666" s="151">
        <f t="shared" si="83"/>
        <v>0</v>
      </c>
      <c r="U666" s="29"/>
      <c r="V666" s="29"/>
      <c r="W666" s="29"/>
      <c r="X666" s="29"/>
      <c r="Y666" s="29"/>
      <c r="Z666" s="29"/>
      <c r="AA666" s="29"/>
      <c r="AB666" s="29"/>
      <c r="AC666" s="29"/>
      <c r="AD666" s="29"/>
      <c r="AE666" s="29"/>
      <c r="AR666" s="152" t="s">
        <v>133</v>
      </c>
      <c r="AT666" s="152" t="s">
        <v>128</v>
      </c>
      <c r="AU666" s="152" t="s">
        <v>87</v>
      </c>
      <c r="AY666" s="14" t="s">
        <v>125</v>
      </c>
      <c r="BE666" s="153">
        <f t="shared" si="84"/>
        <v>0</v>
      </c>
      <c r="BF666" s="153">
        <f t="shared" si="85"/>
        <v>0</v>
      </c>
      <c r="BG666" s="153">
        <f t="shared" si="86"/>
        <v>0</v>
      </c>
      <c r="BH666" s="153">
        <f t="shared" si="87"/>
        <v>0</v>
      </c>
      <c r="BI666" s="153">
        <f t="shared" si="88"/>
        <v>0</v>
      </c>
      <c r="BJ666" s="14" t="s">
        <v>85</v>
      </c>
      <c r="BK666" s="153">
        <f t="shared" si="89"/>
        <v>0</v>
      </c>
      <c r="BL666" s="14" t="s">
        <v>133</v>
      </c>
      <c r="BM666" s="152" t="s">
        <v>2321</v>
      </c>
    </row>
    <row r="667" spans="1:65" s="2" customFormat="1" ht="55.5" customHeight="1">
      <c r="A667" s="29"/>
      <c r="B667" s="140"/>
      <c r="C667" s="141" t="s">
        <v>2322</v>
      </c>
      <c r="D667" s="141" t="s">
        <v>128</v>
      </c>
      <c r="E667" s="142" t="s">
        <v>2323</v>
      </c>
      <c r="F667" s="143" t="s">
        <v>2324</v>
      </c>
      <c r="G667" s="144" t="s">
        <v>137</v>
      </c>
      <c r="H667" s="145">
        <v>1</v>
      </c>
      <c r="I667" s="146"/>
      <c r="J667" s="147">
        <f t="shared" si="80"/>
        <v>0</v>
      </c>
      <c r="K667" s="143" t="s">
        <v>132</v>
      </c>
      <c r="L667" s="30"/>
      <c r="M667" s="148" t="s">
        <v>1</v>
      </c>
      <c r="N667" s="149" t="s">
        <v>42</v>
      </c>
      <c r="O667" s="55"/>
      <c r="P667" s="150">
        <f t="shared" si="81"/>
        <v>0</v>
      </c>
      <c r="Q667" s="150">
        <v>0</v>
      </c>
      <c r="R667" s="150">
        <f t="shared" si="82"/>
        <v>0</v>
      </c>
      <c r="S667" s="150">
        <v>0</v>
      </c>
      <c r="T667" s="151">
        <f t="shared" si="83"/>
        <v>0</v>
      </c>
      <c r="U667" s="29"/>
      <c r="V667" s="29"/>
      <c r="W667" s="29"/>
      <c r="X667" s="29"/>
      <c r="Y667" s="29"/>
      <c r="Z667" s="29"/>
      <c r="AA667" s="29"/>
      <c r="AB667" s="29"/>
      <c r="AC667" s="29"/>
      <c r="AD667" s="29"/>
      <c r="AE667" s="29"/>
      <c r="AR667" s="152" t="s">
        <v>133</v>
      </c>
      <c r="AT667" s="152" t="s">
        <v>128</v>
      </c>
      <c r="AU667" s="152" t="s">
        <v>87</v>
      </c>
      <c r="AY667" s="14" t="s">
        <v>125</v>
      </c>
      <c r="BE667" s="153">
        <f t="shared" si="84"/>
        <v>0</v>
      </c>
      <c r="BF667" s="153">
        <f t="shared" si="85"/>
        <v>0</v>
      </c>
      <c r="BG667" s="153">
        <f t="shared" si="86"/>
        <v>0</v>
      </c>
      <c r="BH667" s="153">
        <f t="shared" si="87"/>
        <v>0</v>
      </c>
      <c r="BI667" s="153">
        <f t="shared" si="88"/>
        <v>0</v>
      </c>
      <c r="BJ667" s="14" t="s">
        <v>85</v>
      </c>
      <c r="BK667" s="153">
        <f t="shared" si="89"/>
        <v>0</v>
      </c>
      <c r="BL667" s="14" t="s">
        <v>133</v>
      </c>
      <c r="BM667" s="152" t="s">
        <v>2325</v>
      </c>
    </row>
    <row r="668" spans="1:65" s="2" customFormat="1" ht="55.5" customHeight="1">
      <c r="A668" s="29"/>
      <c r="B668" s="140"/>
      <c r="C668" s="141" t="s">
        <v>2326</v>
      </c>
      <c r="D668" s="141" t="s">
        <v>128</v>
      </c>
      <c r="E668" s="142" t="s">
        <v>2327</v>
      </c>
      <c r="F668" s="143" t="s">
        <v>2328</v>
      </c>
      <c r="G668" s="144" t="s">
        <v>137</v>
      </c>
      <c r="H668" s="145">
        <v>1</v>
      </c>
      <c r="I668" s="146"/>
      <c r="J668" s="147">
        <f t="shared" si="80"/>
        <v>0</v>
      </c>
      <c r="K668" s="143" t="s">
        <v>132</v>
      </c>
      <c r="L668" s="30"/>
      <c r="M668" s="148" t="s">
        <v>1</v>
      </c>
      <c r="N668" s="149" t="s">
        <v>42</v>
      </c>
      <c r="O668" s="55"/>
      <c r="P668" s="150">
        <f t="shared" si="81"/>
        <v>0</v>
      </c>
      <c r="Q668" s="150">
        <v>0</v>
      </c>
      <c r="R668" s="150">
        <f t="shared" si="82"/>
        <v>0</v>
      </c>
      <c r="S668" s="150">
        <v>0</v>
      </c>
      <c r="T668" s="151">
        <f t="shared" si="83"/>
        <v>0</v>
      </c>
      <c r="U668" s="29"/>
      <c r="V668" s="29"/>
      <c r="W668" s="29"/>
      <c r="X668" s="29"/>
      <c r="Y668" s="29"/>
      <c r="Z668" s="29"/>
      <c r="AA668" s="29"/>
      <c r="AB668" s="29"/>
      <c r="AC668" s="29"/>
      <c r="AD668" s="29"/>
      <c r="AE668" s="29"/>
      <c r="AR668" s="152" t="s">
        <v>133</v>
      </c>
      <c r="AT668" s="152" t="s">
        <v>128</v>
      </c>
      <c r="AU668" s="152" t="s">
        <v>87</v>
      </c>
      <c r="AY668" s="14" t="s">
        <v>125</v>
      </c>
      <c r="BE668" s="153">
        <f t="shared" si="84"/>
        <v>0</v>
      </c>
      <c r="BF668" s="153">
        <f t="shared" si="85"/>
        <v>0</v>
      </c>
      <c r="BG668" s="153">
        <f t="shared" si="86"/>
        <v>0</v>
      </c>
      <c r="BH668" s="153">
        <f t="shared" si="87"/>
        <v>0</v>
      </c>
      <c r="BI668" s="153">
        <f t="shared" si="88"/>
        <v>0</v>
      </c>
      <c r="BJ668" s="14" t="s">
        <v>85</v>
      </c>
      <c r="BK668" s="153">
        <f t="shared" si="89"/>
        <v>0</v>
      </c>
      <c r="BL668" s="14" t="s">
        <v>133</v>
      </c>
      <c r="BM668" s="152" t="s">
        <v>2329</v>
      </c>
    </row>
    <row r="669" spans="1:65" s="2" customFormat="1" ht="62.65" customHeight="1">
      <c r="A669" s="29"/>
      <c r="B669" s="140"/>
      <c r="C669" s="141" t="s">
        <v>2330</v>
      </c>
      <c r="D669" s="141" t="s">
        <v>128</v>
      </c>
      <c r="E669" s="142" t="s">
        <v>2331</v>
      </c>
      <c r="F669" s="143" t="s">
        <v>2332</v>
      </c>
      <c r="G669" s="144" t="s">
        <v>446</v>
      </c>
      <c r="H669" s="145">
        <v>1</v>
      </c>
      <c r="I669" s="146"/>
      <c r="J669" s="147">
        <f t="shared" si="80"/>
        <v>0</v>
      </c>
      <c r="K669" s="143" t="s">
        <v>132</v>
      </c>
      <c r="L669" s="30"/>
      <c r="M669" s="148" t="s">
        <v>1</v>
      </c>
      <c r="N669" s="149" t="s">
        <v>42</v>
      </c>
      <c r="O669" s="55"/>
      <c r="P669" s="150">
        <f t="shared" si="81"/>
        <v>0</v>
      </c>
      <c r="Q669" s="150">
        <v>0</v>
      </c>
      <c r="R669" s="150">
        <f t="shared" si="82"/>
        <v>0</v>
      </c>
      <c r="S669" s="150">
        <v>0</v>
      </c>
      <c r="T669" s="151">
        <f t="shared" si="83"/>
        <v>0</v>
      </c>
      <c r="U669" s="29"/>
      <c r="V669" s="29"/>
      <c r="W669" s="29"/>
      <c r="X669" s="29"/>
      <c r="Y669" s="29"/>
      <c r="Z669" s="29"/>
      <c r="AA669" s="29"/>
      <c r="AB669" s="29"/>
      <c r="AC669" s="29"/>
      <c r="AD669" s="29"/>
      <c r="AE669" s="29"/>
      <c r="AR669" s="152" t="s">
        <v>133</v>
      </c>
      <c r="AT669" s="152" t="s">
        <v>128</v>
      </c>
      <c r="AU669" s="152" t="s">
        <v>87</v>
      </c>
      <c r="AY669" s="14" t="s">
        <v>125</v>
      </c>
      <c r="BE669" s="153">
        <f t="shared" si="84"/>
        <v>0</v>
      </c>
      <c r="BF669" s="153">
        <f t="shared" si="85"/>
        <v>0</v>
      </c>
      <c r="BG669" s="153">
        <f t="shared" si="86"/>
        <v>0</v>
      </c>
      <c r="BH669" s="153">
        <f t="shared" si="87"/>
        <v>0</v>
      </c>
      <c r="BI669" s="153">
        <f t="shared" si="88"/>
        <v>0</v>
      </c>
      <c r="BJ669" s="14" t="s">
        <v>85</v>
      </c>
      <c r="BK669" s="153">
        <f t="shared" si="89"/>
        <v>0</v>
      </c>
      <c r="BL669" s="14" t="s">
        <v>133</v>
      </c>
      <c r="BM669" s="152" t="s">
        <v>2333</v>
      </c>
    </row>
    <row r="670" spans="1:65" s="2" customFormat="1" ht="62.65" customHeight="1">
      <c r="A670" s="29"/>
      <c r="B670" s="140"/>
      <c r="C670" s="141" t="s">
        <v>2334</v>
      </c>
      <c r="D670" s="141" t="s">
        <v>128</v>
      </c>
      <c r="E670" s="142" t="s">
        <v>2335</v>
      </c>
      <c r="F670" s="143" t="s">
        <v>2336</v>
      </c>
      <c r="G670" s="144" t="s">
        <v>446</v>
      </c>
      <c r="H670" s="145">
        <v>1</v>
      </c>
      <c r="I670" s="146"/>
      <c r="J670" s="147">
        <f t="shared" si="80"/>
        <v>0</v>
      </c>
      <c r="K670" s="143" t="s">
        <v>132</v>
      </c>
      <c r="L670" s="30"/>
      <c r="M670" s="148" t="s">
        <v>1</v>
      </c>
      <c r="N670" s="149" t="s">
        <v>42</v>
      </c>
      <c r="O670" s="55"/>
      <c r="P670" s="150">
        <f t="shared" si="81"/>
        <v>0</v>
      </c>
      <c r="Q670" s="150">
        <v>0</v>
      </c>
      <c r="R670" s="150">
        <f t="shared" si="82"/>
        <v>0</v>
      </c>
      <c r="S670" s="150">
        <v>0</v>
      </c>
      <c r="T670" s="151">
        <f t="shared" si="83"/>
        <v>0</v>
      </c>
      <c r="U670" s="29"/>
      <c r="V670" s="29"/>
      <c r="W670" s="29"/>
      <c r="X670" s="29"/>
      <c r="Y670" s="29"/>
      <c r="Z670" s="29"/>
      <c r="AA670" s="29"/>
      <c r="AB670" s="29"/>
      <c r="AC670" s="29"/>
      <c r="AD670" s="29"/>
      <c r="AE670" s="29"/>
      <c r="AR670" s="152" t="s">
        <v>133</v>
      </c>
      <c r="AT670" s="152" t="s">
        <v>128</v>
      </c>
      <c r="AU670" s="152" t="s">
        <v>87</v>
      </c>
      <c r="AY670" s="14" t="s">
        <v>125</v>
      </c>
      <c r="BE670" s="153">
        <f t="shared" si="84"/>
        <v>0</v>
      </c>
      <c r="BF670" s="153">
        <f t="shared" si="85"/>
        <v>0</v>
      </c>
      <c r="BG670" s="153">
        <f t="shared" si="86"/>
        <v>0</v>
      </c>
      <c r="BH670" s="153">
        <f t="shared" si="87"/>
        <v>0</v>
      </c>
      <c r="BI670" s="153">
        <f t="shared" si="88"/>
        <v>0</v>
      </c>
      <c r="BJ670" s="14" t="s">
        <v>85</v>
      </c>
      <c r="BK670" s="153">
        <f t="shared" si="89"/>
        <v>0</v>
      </c>
      <c r="BL670" s="14" t="s">
        <v>133</v>
      </c>
      <c r="BM670" s="152" t="s">
        <v>2337</v>
      </c>
    </row>
    <row r="671" spans="1:65" s="2" customFormat="1" ht="62.65" customHeight="1">
      <c r="A671" s="29"/>
      <c r="B671" s="140"/>
      <c r="C671" s="141" t="s">
        <v>2338</v>
      </c>
      <c r="D671" s="141" t="s">
        <v>128</v>
      </c>
      <c r="E671" s="142" t="s">
        <v>2339</v>
      </c>
      <c r="F671" s="143" t="s">
        <v>2340</v>
      </c>
      <c r="G671" s="144" t="s">
        <v>446</v>
      </c>
      <c r="H671" s="145">
        <v>1</v>
      </c>
      <c r="I671" s="146"/>
      <c r="J671" s="147">
        <f t="shared" si="80"/>
        <v>0</v>
      </c>
      <c r="K671" s="143" t="s">
        <v>132</v>
      </c>
      <c r="L671" s="30"/>
      <c r="M671" s="148" t="s">
        <v>1</v>
      </c>
      <c r="N671" s="149" t="s">
        <v>42</v>
      </c>
      <c r="O671" s="55"/>
      <c r="P671" s="150">
        <f t="shared" si="81"/>
        <v>0</v>
      </c>
      <c r="Q671" s="150">
        <v>0</v>
      </c>
      <c r="R671" s="150">
        <f t="shared" si="82"/>
        <v>0</v>
      </c>
      <c r="S671" s="150">
        <v>0</v>
      </c>
      <c r="T671" s="151">
        <f t="shared" si="83"/>
        <v>0</v>
      </c>
      <c r="U671" s="29"/>
      <c r="V671" s="29"/>
      <c r="W671" s="29"/>
      <c r="X671" s="29"/>
      <c r="Y671" s="29"/>
      <c r="Z671" s="29"/>
      <c r="AA671" s="29"/>
      <c r="AB671" s="29"/>
      <c r="AC671" s="29"/>
      <c r="AD671" s="29"/>
      <c r="AE671" s="29"/>
      <c r="AR671" s="152" t="s">
        <v>133</v>
      </c>
      <c r="AT671" s="152" t="s">
        <v>128</v>
      </c>
      <c r="AU671" s="152" t="s">
        <v>87</v>
      </c>
      <c r="AY671" s="14" t="s">
        <v>125</v>
      </c>
      <c r="BE671" s="153">
        <f t="shared" si="84"/>
        <v>0</v>
      </c>
      <c r="BF671" s="153">
        <f t="shared" si="85"/>
        <v>0</v>
      </c>
      <c r="BG671" s="153">
        <f t="shared" si="86"/>
        <v>0</v>
      </c>
      <c r="BH671" s="153">
        <f t="shared" si="87"/>
        <v>0</v>
      </c>
      <c r="BI671" s="153">
        <f t="shared" si="88"/>
        <v>0</v>
      </c>
      <c r="BJ671" s="14" t="s">
        <v>85</v>
      </c>
      <c r="BK671" s="153">
        <f t="shared" si="89"/>
        <v>0</v>
      </c>
      <c r="BL671" s="14" t="s">
        <v>133</v>
      </c>
      <c r="BM671" s="152" t="s">
        <v>2341</v>
      </c>
    </row>
    <row r="672" spans="1:65" s="2" customFormat="1" ht="62.65" customHeight="1">
      <c r="A672" s="29"/>
      <c r="B672" s="140"/>
      <c r="C672" s="141" t="s">
        <v>2342</v>
      </c>
      <c r="D672" s="141" t="s">
        <v>128</v>
      </c>
      <c r="E672" s="142" t="s">
        <v>2343</v>
      </c>
      <c r="F672" s="143" t="s">
        <v>2344</v>
      </c>
      <c r="G672" s="144" t="s">
        <v>446</v>
      </c>
      <c r="H672" s="145">
        <v>1</v>
      </c>
      <c r="I672" s="146"/>
      <c r="J672" s="147">
        <f t="shared" si="80"/>
        <v>0</v>
      </c>
      <c r="K672" s="143" t="s">
        <v>132</v>
      </c>
      <c r="L672" s="30"/>
      <c r="M672" s="148" t="s">
        <v>1</v>
      </c>
      <c r="N672" s="149" t="s">
        <v>42</v>
      </c>
      <c r="O672" s="55"/>
      <c r="P672" s="150">
        <f t="shared" si="81"/>
        <v>0</v>
      </c>
      <c r="Q672" s="150">
        <v>0</v>
      </c>
      <c r="R672" s="150">
        <f t="shared" si="82"/>
        <v>0</v>
      </c>
      <c r="S672" s="150">
        <v>0</v>
      </c>
      <c r="T672" s="151">
        <f t="shared" si="83"/>
        <v>0</v>
      </c>
      <c r="U672" s="29"/>
      <c r="V672" s="29"/>
      <c r="W672" s="29"/>
      <c r="X672" s="29"/>
      <c r="Y672" s="29"/>
      <c r="Z672" s="29"/>
      <c r="AA672" s="29"/>
      <c r="AB672" s="29"/>
      <c r="AC672" s="29"/>
      <c r="AD672" s="29"/>
      <c r="AE672" s="29"/>
      <c r="AR672" s="152" t="s">
        <v>133</v>
      </c>
      <c r="AT672" s="152" t="s">
        <v>128</v>
      </c>
      <c r="AU672" s="152" t="s">
        <v>87</v>
      </c>
      <c r="AY672" s="14" t="s">
        <v>125</v>
      </c>
      <c r="BE672" s="153">
        <f t="shared" si="84"/>
        <v>0</v>
      </c>
      <c r="BF672" s="153">
        <f t="shared" si="85"/>
        <v>0</v>
      </c>
      <c r="BG672" s="153">
        <f t="shared" si="86"/>
        <v>0</v>
      </c>
      <c r="BH672" s="153">
        <f t="shared" si="87"/>
        <v>0</v>
      </c>
      <c r="BI672" s="153">
        <f t="shared" si="88"/>
        <v>0</v>
      </c>
      <c r="BJ672" s="14" t="s">
        <v>85</v>
      </c>
      <c r="BK672" s="153">
        <f t="shared" si="89"/>
        <v>0</v>
      </c>
      <c r="BL672" s="14" t="s">
        <v>133</v>
      </c>
      <c r="BM672" s="152" t="s">
        <v>2345</v>
      </c>
    </row>
    <row r="673" spans="1:65" s="2" customFormat="1" ht="55.5" customHeight="1">
      <c r="A673" s="29"/>
      <c r="B673" s="140"/>
      <c r="C673" s="141" t="s">
        <v>2346</v>
      </c>
      <c r="D673" s="141" t="s">
        <v>128</v>
      </c>
      <c r="E673" s="142" t="s">
        <v>2347</v>
      </c>
      <c r="F673" s="143" t="s">
        <v>2348</v>
      </c>
      <c r="G673" s="144" t="s">
        <v>446</v>
      </c>
      <c r="H673" s="145">
        <v>1</v>
      </c>
      <c r="I673" s="146"/>
      <c r="J673" s="147">
        <f t="shared" si="80"/>
        <v>0</v>
      </c>
      <c r="K673" s="143" t="s">
        <v>132</v>
      </c>
      <c r="L673" s="30"/>
      <c r="M673" s="148" t="s">
        <v>1</v>
      </c>
      <c r="N673" s="149" t="s">
        <v>42</v>
      </c>
      <c r="O673" s="55"/>
      <c r="P673" s="150">
        <f t="shared" si="81"/>
        <v>0</v>
      </c>
      <c r="Q673" s="150">
        <v>0</v>
      </c>
      <c r="R673" s="150">
        <f t="shared" si="82"/>
        <v>0</v>
      </c>
      <c r="S673" s="150">
        <v>0</v>
      </c>
      <c r="T673" s="151">
        <f t="shared" si="83"/>
        <v>0</v>
      </c>
      <c r="U673" s="29"/>
      <c r="V673" s="29"/>
      <c r="W673" s="29"/>
      <c r="X673" s="29"/>
      <c r="Y673" s="29"/>
      <c r="Z673" s="29"/>
      <c r="AA673" s="29"/>
      <c r="AB673" s="29"/>
      <c r="AC673" s="29"/>
      <c r="AD673" s="29"/>
      <c r="AE673" s="29"/>
      <c r="AR673" s="152" t="s">
        <v>133</v>
      </c>
      <c r="AT673" s="152" t="s">
        <v>128</v>
      </c>
      <c r="AU673" s="152" t="s">
        <v>87</v>
      </c>
      <c r="AY673" s="14" t="s">
        <v>125</v>
      </c>
      <c r="BE673" s="153">
        <f t="shared" si="84"/>
        <v>0</v>
      </c>
      <c r="BF673" s="153">
        <f t="shared" si="85"/>
        <v>0</v>
      </c>
      <c r="BG673" s="153">
        <f t="shared" si="86"/>
        <v>0</v>
      </c>
      <c r="BH673" s="153">
        <f t="shared" si="87"/>
        <v>0</v>
      </c>
      <c r="BI673" s="153">
        <f t="shared" si="88"/>
        <v>0</v>
      </c>
      <c r="BJ673" s="14" t="s">
        <v>85</v>
      </c>
      <c r="BK673" s="153">
        <f t="shared" si="89"/>
        <v>0</v>
      </c>
      <c r="BL673" s="14" t="s">
        <v>133</v>
      </c>
      <c r="BM673" s="152" t="s">
        <v>2349</v>
      </c>
    </row>
    <row r="674" spans="1:65" s="2" customFormat="1" ht="55.5" customHeight="1">
      <c r="A674" s="29"/>
      <c r="B674" s="140"/>
      <c r="C674" s="141" t="s">
        <v>2350</v>
      </c>
      <c r="D674" s="141" t="s">
        <v>128</v>
      </c>
      <c r="E674" s="142" t="s">
        <v>2351</v>
      </c>
      <c r="F674" s="143" t="s">
        <v>2352</v>
      </c>
      <c r="G674" s="144" t="s">
        <v>446</v>
      </c>
      <c r="H674" s="145">
        <v>1</v>
      </c>
      <c r="I674" s="146"/>
      <c r="J674" s="147">
        <f t="shared" si="80"/>
        <v>0</v>
      </c>
      <c r="K674" s="143" t="s">
        <v>132</v>
      </c>
      <c r="L674" s="30"/>
      <c r="M674" s="148" t="s">
        <v>1</v>
      </c>
      <c r="N674" s="149" t="s">
        <v>42</v>
      </c>
      <c r="O674" s="55"/>
      <c r="P674" s="150">
        <f t="shared" si="81"/>
        <v>0</v>
      </c>
      <c r="Q674" s="150">
        <v>0</v>
      </c>
      <c r="R674" s="150">
        <f t="shared" si="82"/>
        <v>0</v>
      </c>
      <c r="S674" s="150">
        <v>0</v>
      </c>
      <c r="T674" s="151">
        <f t="shared" si="83"/>
        <v>0</v>
      </c>
      <c r="U674" s="29"/>
      <c r="V674" s="29"/>
      <c r="W674" s="29"/>
      <c r="X674" s="29"/>
      <c r="Y674" s="29"/>
      <c r="Z674" s="29"/>
      <c r="AA674" s="29"/>
      <c r="AB674" s="29"/>
      <c r="AC674" s="29"/>
      <c r="AD674" s="29"/>
      <c r="AE674" s="29"/>
      <c r="AR674" s="152" t="s">
        <v>133</v>
      </c>
      <c r="AT674" s="152" t="s">
        <v>128</v>
      </c>
      <c r="AU674" s="152" t="s">
        <v>87</v>
      </c>
      <c r="AY674" s="14" t="s">
        <v>125</v>
      </c>
      <c r="BE674" s="153">
        <f t="shared" si="84"/>
        <v>0</v>
      </c>
      <c r="BF674" s="153">
        <f t="shared" si="85"/>
        <v>0</v>
      </c>
      <c r="BG674" s="153">
        <f t="shared" si="86"/>
        <v>0</v>
      </c>
      <c r="BH674" s="153">
        <f t="shared" si="87"/>
        <v>0</v>
      </c>
      <c r="BI674" s="153">
        <f t="shared" si="88"/>
        <v>0</v>
      </c>
      <c r="BJ674" s="14" t="s">
        <v>85</v>
      </c>
      <c r="BK674" s="153">
        <f t="shared" si="89"/>
        <v>0</v>
      </c>
      <c r="BL674" s="14" t="s">
        <v>133</v>
      </c>
      <c r="BM674" s="152" t="s">
        <v>2353</v>
      </c>
    </row>
    <row r="675" spans="1:65" s="2" customFormat="1" ht="44.25" customHeight="1">
      <c r="A675" s="29"/>
      <c r="B675" s="140"/>
      <c r="C675" s="141" t="s">
        <v>2354</v>
      </c>
      <c r="D675" s="141" t="s">
        <v>128</v>
      </c>
      <c r="E675" s="142" t="s">
        <v>2355</v>
      </c>
      <c r="F675" s="143" t="s">
        <v>2356</v>
      </c>
      <c r="G675" s="144" t="s">
        <v>446</v>
      </c>
      <c r="H675" s="145">
        <v>1</v>
      </c>
      <c r="I675" s="146"/>
      <c r="J675" s="147">
        <f t="shared" si="80"/>
        <v>0</v>
      </c>
      <c r="K675" s="143" t="s">
        <v>132</v>
      </c>
      <c r="L675" s="30"/>
      <c r="M675" s="148" t="s">
        <v>1</v>
      </c>
      <c r="N675" s="149" t="s">
        <v>42</v>
      </c>
      <c r="O675" s="55"/>
      <c r="P675" s="150">
        <f t="shared" si="81"/>
        <v>0</v>
      </c>
      <c r="Q675" s="150">
        <v>0</v>
      </c>
      <c r="R675" s="150">
        <f t="shared" si="82"/>
        <v>0</v>
      </c>
      <c r="S675" s="150">
        <v>0</v>
      </c>
      <c r="T675" s="151">
        <f t="shared" si="83"/>
        <v>0</v>
      </c>
      <c r="U675" s="29"/>
      <c r="V675" s="29"/>
      <c r="W675" s="29"/>
      <c r="X675" s="29"/>
      <c r="Y675" s="29"/>
      <c r="Z675" s="29"/>
      <c r="AA675" s="29"/>
      <c r="AB675" s="29"/>
      <c r="AC675" s="29"/>
      <c r="AD675" s="29"/>
      <c r="AE675" s="29"/>
      <c r="AR675" s="152" t="s">
        <v>133</v>
      </c>
      <c r="AT675" s="152" t="s">
        <v>128</v>
      </c>
      <c r="AU675" s="152" t="s">
        <v>87</v>
      </c>
      <c r="AY675" s="14" t="s">
        <v>125</v>
      </c>
      <c r="BE675" s="153">
        <f t="shared" si="84"/>
        <v>0</v>
      </c>
      <c r="BF675" s="153">
        <f t="shared" si="85"/>
        <v>0</v>
      </c>
      <c r="BG675" s="153">
        <f t="shared" si="86"/>
        <v>0</v>
      </c>
      <c r="BH675" s="153">
        <f t="shared" si="87"/>
        <v>0</v>
      </c>
      <c r="BI675" s="153">
        <f t="shared" si="88"/>
        <v>0</v>
      </c>
      <c r="BJ675" s="14" t="s">
        <v>85</v>
      </c>
      <c r="BK675" s="153">
        <f t="shared" si="89"/>
        <v>0</v>
      </c>
      <c r="BL675" s="14" t="s">
        <v>133</v>
      </c>
      <c r="BM675" s="152" t="s">
        <v>2357</v>
      </c>
    </row>
    <row r="676" spans="1:65" s="2" customFormat="1" ht="44.25" customHeight="1">
      <c r="A676" s="29"/>
      <c r="B676" s="140"/>
      <c r="C676" s="141" t="s">
        <v>2358</v>
      </c>
      <c r="D676" s="141" t="s">
        <v>128</v>
      </c>
      <c r="E676" s="142" t="s">
        <v>2359</v>
      </c>
      <c r="F676" s="143" t="s">
        <v>2360</v>
      </c>
      <c r="G676" s="144" t="s">
        <v>446</v>
      </c>
      <c r="H676" s="145">
        <v>1</v>
      </c>
      <c r="I676" s="146"/>
      <c r="J676" s="147">
        <f t="shared" si="80"/>
        <v>0</v>
      </c>
      <c r="K676" s="143" t="s">
        <v>132</v>
      </c>
      <c r="L676" s="30"/>
      <c r="M676" s="148" t="s">
        <v>1</v>
      </c>
      <c r="N676" s="149" t="s">
        <v>42</v>
      </c>
      <c r="O676" s="55"/>
      <c r="P676" s="150">
        <f t="shared" si="81"/>
        <v>0</v>
      </c>
      <c r="Q676" s="150">
        <v>0</v>
      </c>
      <c r="R676" s="150">
        <f t="shared" si="82"/>
        <v>0</v>
      </c>
      <c r="S676" s="150">
        <v>0</v>
      </c>
      <c r="T676" s="151">
        <f t="shared" si="83"/>
        <v>0</v>
      </c>
      <c r="U676" s="29"/>
      <c r="V676" s="29"/>
      <c r="W676" s="29"/>
      <c r="X676" s="29"/>
      <c r="Y676" s="29"/>
      <c r="Z676" s="29"/>
      <c r="AA676" s="29"/>
      <c r="AB676" s="29"/>
      <c r="AC676" s="29"/>
      <c r="AD676" s="29"/>
      <c r="AE676" s="29"/>
      <c r="AR676" s="152" t="s">
        <v>133</v>
      </c>
      <c r="AT676" s="152" t="s">
        <v>128</v>
      </c>
      <c r="AU676" s="152" t="s">
        <v>87</v>
      </c>
      <c r="AY676" s="14" t="s">
        <v>125</v>
      </c>
      <c r="BE676" s="153">
        <f t="shared" si="84"/>
        <v>0</v>
      </c>
      <c r="BF676" s="153">
        <f t="shared" si="85"/>
        <v>0</v>
      </c>
      <c r="BG676" s="153">
        <f t="shared" si="86"/>
        <v>0</v>
      </c>
      <c r="BH676" s="153">
        <f t="shared" si="87"/>
        <v>0</v>
      </c>
      <c r="BI676" s="153">
        <f t="shared" si="88"/>
        <v>0</v>
      </c>
      <c r="BJ676" s="14" t="s">
        <v>85</v>
      </c>
      <c r="BK676" s="153">
        <f t="shared" si="89"/>
        <v>0</v>
      </c>
      <c r="BL676" s="14" t="s">
        <v>133</v>
      </c>
      <c r="BM676" s="152" t="s">
        <v>2361</v>
      </c>
    </row>
    <row r="677" spans="1:65" s="2" customFormat="1" ht="44.25" customHeight="1">
      <c r="A677" s="29"/>
      <c r="B677" s="140"/>
      <c r="C677" s="141" t="s">
        <v>2362</v>
      </c>
      <c r="D677" s="141" t="s">
        <v>128</v>
      </c>
      <c r="E677" s="142" t="s">
        <v>2363</v>
      </c>
      <c r="F677" s="143" t="s">
        <v>2364</v>
      </c>
      <c r="G677" s="144" t="s">
        <v>446</v>
      </c>
      <c r="H677" s="145">
        <v>1</v>
      </c>
      <c r="I677" s="146"/>
      <c r="J677" s="147">
        <f t="shared" si="80"/>
        <v>0</v>
      </c>
      <c r="K677" s="143" t="s">
        <v>132</v>
      </c>
      <c r="L677" s="30"/>
      <c r="M677" s="148" t="s">
        <v>1</v>
      </c>
      <c r="N677" s="149" t="s">
        <v>42</v>
      </c>
      <c r="O677" s="55"/>
      <c r="P677" s="150">
        <f t="shared" si="81"/>
        <v>0</v>
      </c>
      <c r="Q677" s="150">
        <v>0</v>
      </c>
      <c r="R677" s="150">
        <f t="shared" si="82"/>
        <v>0</v>
      </c>
      <c r="S677" s="150">
        <v>0</v>
      </c>
      <c r="T677" s="151">
        <f t="shared" si="83"/>
        <v>0</v>
      </c>
      <c r="U677" s="29"/>
      <c r="V677" s="29"/>
      <c r="W677" s="29"/>
      <c r="X677" s="29"/>
      <c r="Y677" s="29"/>
      <c r="Z677" s="29"/>
      <c r="AA677" s="29"/>
      <c r="AB677" s="29"/>
      <c r="AC677" s="29"/>
      <c r="AD677" s="29"/>
      <c r="AE677" s="29"/>
      <c r="AR677" s="152" t="s">
        <v>133</v>
      </c>
      <c r="AT677" s="152" t="s">
        <v>128</v>
      </c>
      <c r="AU677" s="152" t="s">
        <v>87</v>
      </c>
      <c r="AY677" s="14" t="s">
        <v>125</v>
      </c>
      <c r="BE677" s="153">
        <f t="shared" si="84"/>
        <v>0</v>
      </c>
      <c r="BF677" s="153">
        <f t="shared" si="85"/>
        <v>0</v>
      </c>
      <c r="BG677" s="153">
        <f t="shared" si="86"/>
        <v>0</v>
      </c>
      <c r="BH677" s="153">
        <f t="shared" si="87"/>
        <v>0</v>
      </c>
      <c r="BI677" s="153">
        <f t="shared" si="88"/>
        <v>0</v>
      </c>
      <c r="BJ677" s="14" t="s">
        <v>85</v>
      </c>
      <c r="BK677" s="153">
        <f t="shared" si="89"/>
        <v>0</v>
      </c>
      <c r="BL677" s="14" t="s">
        <v>133</v>
      </c>
      <c r="BM677" s="152" t="s">
        <v>2365</v>
      </c>
    </row>
    <row r="678" spans="1:65" s="2" customFormat="1" ht="44.25" customHeight="1">
      <c r="A678" s="29"/>
      <c r="B678" s="140"/>
      <c r="C678" s="141" t="s">
        <v>2366</v>
      </c>
      <c r="D678" s="141" t="s">
        <v>128</v>
      </c>
      <c r="E678" s="142" t="s">
        <v>2367</v>
      </c>
      <c r="F678" s="143" t="s">
        <v>2368</v>
      </c>
      <c r="G678" s="144" t="s">
        <v>446</v>
      </c>
      <c r="H678" s="145">
        <v>1</v>
      </c>
      <c r="I678" s="146"/>
      <c r="J678" s="147">
        <f t="shared" si="80"/>
        <v>0</v>
      </c>
      <c r="K678" s="143" t="s">
        <v>132</v>
      </c>
      <c r="L678" s="30"/>
      <c r="M678" s="148" t="s">
        <v>1</v>
      </c>
      <c r="N678" s="149" t="s">
        <v>42</v>
      </c>
      <c r="O678" s="55"/>
      <c r="P678" s="150">
        <f t="shared" si="81"/>
        <v>0</v>
      </c>
      <c r="Q678" s="150">
        <v>0</v>
      </c>
      <c r="R678" s="150">
        <f t="shared" si="82"/>
        <v>0</v>
      </c>
      <c r="S678" s="150">
        <v>0</v>
      </c>
      <c r="T678" s="151">
        <f t="shared" si="83"/>
        <v>0</v>
      </c>
      <c r="U678" s="29"/>
      <c r="V678" s="29"/>
      <c r="W678" s="29"/>
      <c r="X678" s="29"/>
      <c r="Y678" s="29"/>
      <c r="Z678" s="29"/>
      <c r="AA678" s="29"/>
      <c r="AB678" s="29"/>
      <c r="AC678" s="29"/>
      <c r="AD678" s="29"/>
      <c r="AE678" s="29"/>
      <c r="AR678" s="152" t="s">
        <v>133</v>
      </c>
      <c r="AT678" s="152" t="s">
        <v>128</v>
      </c>
      <c r="AU678" s="152" t="s">
        <v>87</v>
      </c>
      <c r="AY678" s="14" t="s">
        <v>125</v>
      </c>
      <c r="BE678" s="153">
        <f t="shared" si="84"/>
        <v>0</v>
      </c>
      <c r="BF678" s="153">
        <f t="shared" si="85"/>
        <v>0</v>
      </c>
      <c r="BG678" s="153">
        <f t="shared" si="86"/>
        <v>0</v>
      </c>
      <c r="BH678" s="153">
        <f t="shared" si="87"/>
        <v>0</v>
      </c>
      <c r="BI678" s="153">
        <f t="shared" si="88"/>
        <v>0</v>
      </c>
      <c r="BJ678" s="14" t="s">
        <v>85</v>
      </c>
      <c r="BK678" s="153">
        <f t="shared" si="89"/>
        <v>0</v>
      </c>
      <c r="BL678" s="14" t="s">
        <v>133</v>
      </c>
      <c r="BM678" s="152" t="s">
        <v>2369</v>
      </c>
    </row>
    <row r="679" spans="1:65" s="2" customFormat="1" ht="44.25" customHeight="1">
      <c r="A679" s="29"/>
      <c r="B679" s="140"/>
      <c r="C679" s="141" t="s">
        <v>2370</v>
      </c>
      <c r="D679" s="141" t="s">
        <v>128</v>
      </c>
      <c r="E679" s="142" t="s">
        <v>2371</v>
      </c>
      <c r="F679" s="143" t="s">
        <v>2372</v>
      </c>
      <c r="G679" s="144" t="s">
        <v>446</v>
      </c>
      <c r="H679" s="145">
        <v>1</v>
      </c>
      <c r="I679" s="146"/>
      <c r="J679" s="147">
        <f t="shared" si="80"/>
        <v>0</v>
      </c>
      <c r="K679" s="143" t="s">
        <v>132</v>
      </c>
      <c r="L679" s="30"/>
      <c r="M679" s="148" t="s">
        <v>1</v>
      </c>
      <c r="N679" s="149" t="s">
        <v>42</v>
      </c>
      <c r="O679" s="55"/>
      <c r="P679" s="150">
        <f t="shared" si="81"/>
        <v>0</v>
      </c>
      <c r="Q679" s="150">
        <v>0</v>
      </c>
      <c r="R679" s="150">
        <f t="shared" si="82"/>
        <v>0</v>
      </c>
      <c r="S679" s="150">
        <v>0</v>
      </c>
      <c r="T679" s="151">
        <f t="shared" si="83"/>
        <v>0</v>
      </c>
      <c r="U679" s="29"/>
      <c r="V679" s="29"/>
      <c r="W679" s="29"/>
      <c r="X679" s="29"/>
      <c r="Y679" s="29"/>
      <c r="Z679" s="29"/>
      <c r="AA679" s="29"/>
      <c r="AB679" s="29"/>
      <c r="AC679" s="29"/>
      <c r="AD679" s="29"/>
      <c r="AE679" s="29"/>
      <c r="AR679" s="152" t="s">
        <v>133</v>
      </c>
      <c r="AT679" s="152" t="s">
        <v>128</v>
      </c>
      <c r="AU679" s="152" t="s">
        <v>87</v>
      </c>
      <c r="AY679" s="14" t="s">
        <v>125</v>
      </c>
      <c r="BE679" s="153">
        <f t="shared" si="84"/>
        <v>0</v>
      </c>
      <c r="BF679" s="153">
        <f t="shared" si="85"/>
        <v>0</v>
      </c>
      <c r="BG679" s="153">
        <f t="shared" si="86"/>
        <v>0</v>
      </c>
      <c r="BH679" s="153">
        <f t="shared" si="87"/>
        <v>0</v>
      </c>
      <c r="BI679" s="153">
        <f t="shared" si="88"/>
        <v>0</v>
      </c>
      <c r="BJ679" s="14" t="s">
        <v>85</v>
      </c>
      <c r="BK679" s="153">
        <f t="shared" si="89"/>
        <v>0</v>
      </c>
      <c r="BL679" s="14" t="s">
        <v>133</v>
      </c>
      <c r="BM679" s="152" t="s">
        <v>2373</v>
      </c>
    </row>
    <row r="680" spans="1:65" s="2" customFormat="1" ht="44.25" customHeight="1">
      <c r="A680" s="29"/>
      <c r="B680" s="140"/>
      <c r="C680" s="141" t="s">
        <v>2374</v>
      </c>
      <c r="D680" s="141" t="s">
        <v>128</v>
      </c>
      <c r="E680" s="142" t="s">
        <v>2375</v>
      </c>
      <c r="F680" s="143" t="s">
        <v>2376</v>
      </c>
      <c r="G680" s="144" t="s">
        <v>446</v>
      </c>
      <c r="H680" s="145">
        <v>1</v>
      </c>
      <c r="I680" s="146"/>
      <c r="J680" s="147">
        <f t="shared" si="80"/>
        <v>0</v>
      </c>
      <c r="K680" s="143" t="s">
        <v>132</v>
      </c>
      <c r="L680" s="30"/>
      <c r="M680" s="148" t="s">
        <v>1</v>
      </c>
      <c r="N680" s="149" t="s">
        <v>42</v>
      </c>
      <c r="O680" s="55"/>
      <c r="P680" s="150">
        <f t="shared" si="81"/>
        <v>0</v>
      </c>
      <c r="Q680" s="150">
        <v>0</v>
      </c>
      <c r="R680" s="150">
        <f t="shared" si="82"/>
        <v>0</v>
      </c>
      <c r="S680" s="150">
        <v>0</v>
      </c>
      <c r="T680" s="151">
        <f t="shared" si="83"/>
        <v>0</v>
      </c>
      <c r="U680" s="29"/>
      <c r="V680" s="29"/>
      <c r="W680" s="29"/>
      <c r="X680" s="29"/>
      <c r="Y680" s="29"/>
      <c r="Z680" s="29"/>
      <c r="AA680" s="29"/>
      <c r="AB680" s="29"/>
      <c r="AC680" s="29"/>
      <c r="AD680" s="29"/>
      <c r="AE680" s="29"/>
      <c r="AR680" s="152" t="s">
        <v>133</v>
      </c>
      <c r="AT680" s="152" t="s">
        <v>128</v>
      </c>
      <c r="AU680" s="152" t="s">
        <v>87</v>
      </c>
      <c r="AY680" s="14" t="s">
        <v>125</v>
      </c>
      <c r="BE680" s="153">
        <f t="shared" si="84"/>
        <v>0</v>
      </c>
      <c r="BF680" s="153">
        <f t="shared" si="85"/>
        <v>0</v>
      </c>
      <c r="BG680" s="153">
        <f t="shared" si="86"/>
        <v>0</v>
      </c>
      <c r="BH680" s="153">
        <f t="shared" si="87"/>
        <v>0</v>
      </c>
      <c r="BI680" s="153">
        <f t="shared" si="88"/>
        <v>0</v>
      </c>
      <c r="BJ680" s="14" t="s">
        <v>85</v>
      </c>
      <c r="BK680" s="153">
        <f t="shared" si="89"/>
        <v>0</v>
      </c>
      <c r="BL680" s="14" t="s">
        <v>133</v>
      </c>
      <c r="BM680" s="152" t="s">
        <v>2377</v>
      </c>
    </row>
    <row r="681" spans="1:65" s="2" customFormat="1" ht="55.5" customHeight="1">
      <c r="A681" s="29"/>
      <c r="B681" s="140"/>
      <c r="C681" s="141" t="s">
        <v>2378</v>
      </c>
      <c r="D681" s="141" t="s">
        <v>128</v>
      </c>
      <c r="E681" s="142" t="s">
        <v>2379</v>
      </c>
      <c r="F681" s="143" t="s">
        <v>2380</v>
      </c>
      <c r="G681" s="144" t="s">
        <v>446</v>
      </c>
      <c r="H681" s="145">
        <v>1</v>
      </c>
      <c r="I681" s="146"/>
      <c r="J681" s="147">
        <f t="shared" si="80"/>
        <v>0</v>
      </c>
      <c r="K681" s="143" t="s">
        <v>132</v>
      </c>
      <c r="L681" s="30"/>
      <c r="M681" s="148" t="s">
        <v>1</v>
      </c>
      <c r="N681" s="149" t="s">
        <v>42</v>
      </c>
      <c r="O681" s="55"/>
      <c r="P681" s="150">
        <f t="shared" si="81"/>
        <v>0</v>
      </c>
      <c r="Q681" s="150">
        <v>0</v>
      </c>
      <c r="R681" s="150">
        <f t="shared" si="82"/>
        <v>0</v>
      </c>
      <c r="S681" s="150">
        <v>0</v>
      </c>
      <c r="T681" s="151">
        <f t="shared" si="83"/>
        <v>0</v>
      </c>
      <c r="U681" s="29"/>
      <c r="V681" s="29"/>
      <c r="W681" s="29"/>
      <c r="X681" s="29"/>
      <c r="Y681" s="29"/>
      <c r="Z681" s="29"/>
      <c r="AA681" s="29"/>
      <c r="AB681" s="29"/>
      <c r="AC681" s="29"/>
      <c r="AD681" s="29"/>
      <c r="AE681" s="29"/>
      <c r="AR681" s="152" t="s">
        <v>133</v>
      </c>
      <c r="AT681" s="152" t="s">
        <v>128</v>
      </c>
      <c r="AU681" s="152" t="s">
        <v>87</v>
      </c>
      <c r="AY681" s="14" t="s">
        <v>125</v>
      </c>
      <c r="BE681" s="153">
        <f t="shared" si="84"/>
        <v>0</v>
      </c>
      <c r="BF681" s="153">
        <f t="shared" si="85"/>
        <v>0</v>
      </c>
      <c r="BG681" s="153">
        <f t="shared" si="86"/>
        <v>0</v>
      </c>
      <c r="BH681" s="153">
        <f t="shared" si="87"/>
        <v>0</v>
      </c>
      <c r="BI681" s="153">
        <f t="shared" si="88"/>
        <v>0</v>
      </c>
      <c r="BJ681" s="14" t="s">
        <v>85</v>
      </c>
      <c r="BK681" s="153">
        <f t="shared" si="89"/>
        <v>0</v>
      </c>
      <c r="BL681" s="14" t="s">
        <v>133</v>
      </c>
      <c r="BM681" s="152" t="s">
        <v>2381</v>
      </c>
    </row>
    <row r="682" spans="1:65" s="2" customFormat="1" ht="55.5" customHeight="1">
      <c r="A682" s="29"/>
      <c r="B682" s="140"/>
      <c r="C682" s="141" t="s">
        <v>2382</v>
      </c>
      <c r="D682" s="141" t="s">
        <v>128</v>
      </c>
      <c r="E682" s="142" t="s">
        <v>2383</v>
      </c>
      <c r="F682" s="143" t="s">
        <v>2384</v>
      </c>
      <c r="G682" s="144" t="s">
        <v>446</v>
      </c>
      <c r="H682" s="145">
        <v>1</v>
      </c>
      <c r="I682" s="146"/>
      <c r="J682" s="147">
        <f t="shared" si="80"/>
        <v>0</v>
      </c>
      <c r="K682" s="143" t="s">
        <v>132</v>
      </c>
      <c r="L682" s="30"/>
      <c r="M682" s="148" t="s">
        <v>1</v>
      </c>
      <c r="N682" s="149" t="s">
        <v>42</v>
      </c>
      <c r="O682" s="55"/>
      <c r="P682" s="150">
        <f t="shared" si="81"/>
        <v>0</v>
      </c>
      <c r="Q682" s="150">
        <v>0</v>
      </c>
      <c r="R682" s="150">
        <f t="shared" si="82"/>
        <v>0</v>
      </c>
      <c r="S682" s="150">
        <v>0</v>
      </c>
      <c r="T682" s="151">
        <f t="shared" si="83"/>
        <v>0</v>
      </c>
      <c r="U682" s="29"/>
      <c r="V682" s="29"/>
      <c r="W682" s="29"/>
      <c r="X682" s="29"/>
      <c r="Y682" s="29"/>
      <c r="Z682" s="29"/>
      <c r="AA682" s="29"/>
      <c r="AB682" s="29"/>
      <c r="AC682" s="29"/>
      <c r="AD682" s="29"/>
      <c r="AE682" s="29"/>
      <c r="AR682" s="152" t="s">
        <v>133</v>
      </c>
      <c r="AT682" s="152" t="s">
        <v>128</v>
      </c>
      <c r="AU682" s="152" t="s">
        <v>87</v>
      </c>
      <c r="AY682" s="14" t="s">
        <v>125</v>
      </c>
      <c r="BE682" s="153">
        <f t="shared" si="84"/>
        <v>0</v>
      </c>
      <c r="BF682" s="153">
        <f t="shared" si="85"/>
        <v>0</v>
      </c>
      <c r="BG682" s="153">
        <f t="shared" si="86"/>
        <v>0</v>
      </c>
      <c r="BH682" s="153">
        <f t="shared" si="87"/>
        <v>0</v>
      </c>
      <c r="BI682" s="153">
        <f t="shared" si="88"/>
        <v>0</v>
      </c>
      <c r="BJ682" s="14" t="s">
        <v>85</v>
      </c>
      <c r="BK682" s="153">
        <f t="shared" si="89"/>
        <v>0</v>
      </c>
      <c r="BL682" s="14" t="s">
        <v>133</v>
      </c>
      <c r="BM682" s="152" t="s">
        <v>2385</v>
      </c>
    </row>
    <row r="683" spans="1:65" s="2" customFormat="1" ht="55.5" customHeight="1">
      <c r="A683" s="29"/>
      <c r="B683" s="140"/>
      <c r="C683" s="141" t="s">
        <v>2386</v>
      </c>
      <c r="D683" s="141" t="s">
        <v>128</v>
      </c>
      <c r="E683" s="142" t="s">
        <v>2387</v>
      </c>
      <c r="F683" s="143" t="s">
        <v>2388</v>
      </c>
      <c r="G683" s="144" t="s">
        <v>446</v>
      </c>
      <c r="H683" s="145">
        <v>1</v>
      </c>
      <c r="I683" s="146"/>
      <c r="J683" s="147">
        <f t="shared" si="80"/>
        <v>0</v>
      </c>
      <c r="K683" s="143" t="s">
        <v>132</v>
      </c>
      <c r="L683" s="30"/>
      <c r="M683" s="148" t="s">
        <v>1</v>
      </c>
      <c r="N683" s="149" t="s">
        <v>42</v>
      </c>
      <c r="O683" s="55"/>
      <c r="P683" s="150">
        <f t="shared" si="81"/>
        <v>0</v>
      </c>
      <c r="Q683" s="150">
        <v>0</v>
      </c>
      <c r="R683" s="150">
        <f t="shared" si="82"/>
        <v>0</v>
      </c>
      <c r="S683" s="150">
        <v>0</v>
      </c>
      <c r="T683" s="151">
        <f t="shared" si="83"/>
        <v>0</v>
      </c>
      <c r="U683" s="29"/>
      <c r="V683" s="29"/>
      <c r="W683" s="29"/>
      <c r="X683" s="29"/>
      <c r="Y683" s="29"/>
      <c r="Z683" s="29"/>
      <c r="AA683" s="29"/>
      <c r="AB683" s="29"/>
      <c r="AC683" s="29"/>
      <c r="AD683" s="29"/>
      <c r="AE683" s="29"/>
      <c r="AR683" s="152" t="s">
        <v>133</v>
      </c>
      <c r="AT683" s="152" t="s">
        <v>128</v>
      </c>
      <c r="AU683" s="152" t="s">
        <v>87</v>
      </c>
      <c r="AY683" s="14" t="s">
        <v>125</v>
      </c>
      <c r="BE683" s="153">
        <f t="shared" si="84"/>
        <v>0</v>
      </c>
      <c r="BF683" s="153">
        <f t="shared" si="85"/>
        <v>0</v>
      </c>
      <c r="BG683" s="153">
        <f t="shared" si="86"/>
        <v>0</v>
      </c>
      <c r="BH683" s="153">
        <f t="shared" si="87"/>
        <v>0</v>
      </c>
      <c r="BI683" s="153">
        <f t="shared" si="88"/>
        <v>0</v>
      </c>
      <c r="BJ683" s="14" t="s">
        <v>85</v>
      </c>
      <c r="BK683" s="153">
        <f t="shared" si="89"/>
        <v>0</v>
      </c>
      <c r="BL683" s="14" t="s">
        <v>133</v>
      </c>
      <c r="BM683" s="152" t="s">
        <v>2389</v>
      </c>
    </row>
    <row r="684" spans="1:65" s="2" customFormat="1" ht="55.5" customHeight="1">
      <c r="A684" s="29"/>
      <c r="B684" s="140"/>
      <c r="C684" s="141" t="s">
        <v>2390</v>
      </c>
      <c r="D684" s="141" t="s">
        <v>128</v>
      </c>
      <c r="E684" s="142" t="s">
        <v>2391</v>
      </c>
      <c r="F684" s="143" t="s">
        <v>2392</v>
      </c>
      <c r="G684" s="144" t="s">
        <v>446</v>
      </c>
      <c r="H684" s="145">
        <v>1</v>
      </c>
      <c r="I684" s="146"/>
      <c r="J684" s="147">
        <f t="shared" si="80"/>
        <v>0</v>
      </c>
      <c r="K684" s="143" t="s">
        <v>132</v>
      </c>
      <c r="L684" s="30"/>
      <c r="M684" s="148" t="s">
        <v>1</v>
      </c>
      <c r="N684" s="149" t="s">
        <v>42</v>
      </c>
      <c r="O684" s="55"/>
      <c r="P684" s="150">
        <f t="shared" si="81"/>
        <v>0</v>
      </c>
      <c r="Q684" s="150">
        <v>0</v>
      </c>
      <c r="R684" s="150">
        <f t="shared" si="82"/>
        <v>0</v>
      </c>
      <c r="S684" s="150">
        <v>0</v>
      </c>
      <c r="T684" s="151">
        <f t="shared" si="83"/>
        <v>0</v>
      </c>
      <c r="U684" s="29"/>
      <c r="V684" s="29"/>
      <c r="W684" s="29"/>
      <c r="X684" s="29"/>
      <c r="Y684" s="29"/>
      <c r="Z684" s="29"/>
      <c r="AA684" s="29"/>
      <c r="AB684" s="29"/>
      <c r="AC684" s="29"/>
      <c r="AD684" s="29"/>
      <c r="AE684" s="29"/>
      <c r="AR684" s="152" t="s">
        <v>133</v>
      </c>
      <c r="AT684" s="152" t="s">
        <v>128</v>
      </c>
      <c r="AU684" s="152" t="s">
        <v>87</v>
      </c>
      <c r="AY684" s="14" t="s">
        <v>125</v>
      </c>
      <c r="BE684" s="153">
        <f t="shared" si="84"/>
        <v>0</v>
      </c>
      <c r="BF684" s="153">
        <f t="shared" si="85"/>
        <v>0</v>
      </c>
      <c r="BG684" s="153">
        <f t="shared" si="86"/>
        <v>0</v>
      </c>
      <c r="BH684" s="153">
        <f t="shared" si="87"/>
        <v>0</v>
      </c>
      <c r="BI684" s="153">
        <f t="shared" si="88"/>
        <v>0</v>
      </c>
      <c r="BJ684" s="14" t="s">
        <v>85</v>
      </c>
      <c r="BK684" s="153">
        <f t="shared" si="89"/>
        <v>0</v>
      </c>
      <c r="BL684" s="14" t="s">
        <v>133</v>
      </c>
      <c r="BM684" s="152" t="s">
        <v>2393</v>
      </c>
    </row>
    <row r="685" spans="1:65" s="2" customFormat="1" ht="55.5" customHeight="1">
      <c r="A685" s="29"/>
      <c r="B685" s="140"/>
      <c r="C685" s="141" t="s">
        <v>2394</v>
      </c>
      <c r="D685" s="141" t="s">
        <v>128</v>
      </c>
      <c r="E685" s="142" t="s">
        <v>2395</v>
      </c>
      <c r="F685" s="143" t="s">
        <v>2396</v>
      </c>
      <c r="G685" s="144" t="s">
        <v>446</v>
      </c>
      <c r="H685" s="145">
        <v>1</v>
      </c>
      <c r="I685" s="146"/>
      <c r="J685" s="147">
        <f t="shared" si="80"/>
        <v>0</v>
      </c>
      <c r="K685" s="143" t="s">
        <v>132</v>
      </c>
      <c r="L685" s="30"/>
      <c r="M685" s="148" t="s">
        <v>1</v>
      </c>
      <c r="N685" s="149" t="s">
        <v>42</v>
      </c>
      <c r="O685" s="55"/>
      <c r="P685" s="150">
        <f t="shared" si="81"/>
        <v>0</v>
      </c>
      <c r="Q685" s="150">
        <v>0</v>
      </c>
      <c r="R685" s="150">
        <f t="shared" si="82"/>
        <v>0</v>
      </c>
      <c r="S685" s="150">
        <v>0</v>
      </c>
      <c r="T685" s="151">
        <f t="shared" si="83"/>
        <v>0</v>
      </c>
      <c r="U685" s="29"/>
      <c r="V685" s="29"/>
      <c r="W685" s="29"/>
      <c r="X685" s="29"/>
      <c r="Y685" s="29"/>
      <c r="Z685" s="29"/>
      <c r="AA685" s="29"/>
      <c r="AB685" s="29"/>
      <c r="AC685" s="29"/>
      <c r="AD685" s="29"/>
      <c r="AE685" s="29"/>
      <c r="AR685" s="152" t="s">
        <v>133</v>
      </c>
      <c r="AT685" s="152" t="s">
        <v>128</v>
      </c>
      <c r="AU685" s="152" t="s">
        <v>87</v>
      </c>
      <c r="AY685" s="14" t="s">
        <v>125</v>
      </c>
      <c r="BE685" s="153">
        <f t="shared" si="84"/>
        <v>0</v>
      </c>
      <c r="BF685" s="153">
        <f t="shared" si="85"/>
        <v>0</v>
      </c>
      <c r="BG685" s="153">
        <f t="shared" si="86"/>
        <v>0</v>
      </c>
      <c r="BH685" s="153">
        <f t="shared" si="87"/>
        <v>0</v>
      </c>
      <c r="BI685" s="153">
        <f t="shared" si="88"/>
        <v>0</v>
      </c>
      <c r="BJ685" s="14" t="s">
        <v>85</v>
      </c>
      <c r="BK685" s="153">
        <f t="shared" si="89"/>
        <v>0</v>
      </c>
      <c r="BL685" s="14" t="s">
        <v>133</v>
      </c>
      <c r="BM685" s="152" t="s">
        <v>2397</v>
      </c>
    </row>
    <row r="686" spans="1:65" s="2" customFormat="1" ht="55.5" customHeight="1">
      <c r="A686" s="29"/>
      <c r="B686" s="140"/>
      <c r="C686" s="141" t="s">
        <v>2398</v>
      </c>
      <c r="D686" s="141" t="s">
        <v>128</v>
      </c>
      <c r="E686" s="142" t="s">
        <v>2399</v>
      </c>
      <c r="F686" s="143" t="s">
        <v>2400</v>
      </c>
      <c r="G686" s="144" t="s">
        <v>446</v>
      </c>
      <c r="H686" s="145">
        <v>1</v>
      </c>
      <c r="I686" s="146"/>
      <c r="J686" s="147">
        <f t="shared" si="80"/>
        <v>0</v>
      </c>
      <c r="K686" s="143" t="s">
        <v>132</v>
      </c>
      <c r="L686" s="30"/>
      <c r="M686" s="148" t="s">
        <v>1</v>
      </c>
      <c r="N686" s="149" t="s">
        <v>42</v>
      </c>
      <c r="O686" s="55"/>
      <c r="P686" s="150">
        <f t="shared" si="81"/>
        <v>0</v>
      </c>
      <c r="Q686" s="150">
        <v>0</v>
      </c>
      <c r="R686" s="150">
        <f t="shared" si="82"/>
        <v>0</v>
      </c>
      <c r="S686" s="150">
        <v>0</v>
      </c>
      <c r="T686" s="151">
        <f t="shared" si="83"/>
        <v>0</v>
      </c>
      <c r="U686" s="29"/>
      <c r="V686" s="29"/>
      <c r="W686" s="29"/>
      <c r="X686" s="29"/>
      <c r="Y686" s="29"/>
      <c r="Z686" s="29"/>
      <c r="AA686" s="29"/>
      <c r="AB686" s="29"/>
      <c r="AC686" s="29"/>
      <c r="AD686" s="29"/>
      <c r="AE686" s="29"/>
      <c r="AR686" s="152" t="s">
        <v>133</v>
      </c>
      <c r="AT686" s="152" t="s">
        <v>128</v>
      </c>
      <c r="AU686" s="152" t="s">
        <v>87</v>
      </c>
      <c r="AY686" s="14" t="s">
        <v>125</v>
      </c>
      <c r="BE686" s="153">
        <f t="shared" si="84"/>
        <v>0</v>
      </c>
      <c r="BF686" s="153">
        <f t="shared" si="85"/>
        <v>0</v>
      </c>
      <c r="BG686" s="153">
        <f t="shared" si="86"/>
        <v>0</v>
      </c>
      <c r="BH686" s="153">
        <f t="shared" si="87"/>
        <v>0</v>
      </c>
      <c r="BI686" s="153">
        <f t="shared" si="88"/>
        <v>0</v>
      </c>
      <c r="BJ686" s="14" t="s">
        <v>85</v>
      </c>
      <c r="BK686" s="153">
        <f t="shared" si="89"/>
        <v>0</v>
      </c>
      <c r="BL686" s="14" t="s">
        <v>133</v>
      </c>
      <c r="BM686" s="152" t="s">
        <v>2401</v>
      </c>
    </row>
    <row r="687" spans="1:65" s="2" customFormat="1" ht="76.349999999999994" customHeight="1">
      <c r="A687" s="29"/>
      <c r="B687" s="140"/>
      <c r="C687" s="141" t="s">
        <v>2402</v>
      </c>
      <c r="D687" s="141" t="s">
        <v>128</v>
      </c>
      <c r="E687" s="142" t="s">
        <v>2403</v>
      </c>
      <c r="F687" s="143" t="s">
        <v>2404</v>
      </c>
      <c r="G687" s="144" t="s">
        <v>446</v>
      </c>
      <c r="H687" s="145">
        <v>1</v>
      </c>
      <c r="I687" s="146"/>
      <c r="J687" s="147">
        <f t="shared" si="80"/>
        <v>0</v>
      </c>
      <c r="K687" s="143" t="s">
        <v>132</v>
      </c>
      <c r="L687" s="30"/>
      <c r="M687" s="148" t="s">
        <v>1</v>
      </c>
      <c r="N687" s="149" t="s">
        <v>42</v>
      </c>
      <c r="O687" s="55"/>
      <c r="P687" s="150">
        <f t="shared" si="81"/>
        <v>0</v>
      </c>
      <c r="Q687" s="150">
        <v>0</v>
      </c>
      <c r="R687" s="150">
        <f t="shared" si="82"/>
        <v>0</v>
      </c>
      <c r="S687" s="150">
        <v>0</v>
      </c>
      <c r="T687" s="151">
        <f t="shared" si="83"/>
        <v>0</v>
      </c>
      <c r="U687" s="29"/>
      <c r="V687" s="29"/>
      <c r="W687" s="29"/>
      <c r="X687" s="29"/>
      <c r="Y687" s="29"/>
      <c r="Z687" s="29"/>
      <c r="AA687" s="29"/>
      <c r="AB687" s="29"/>
      <c r="AC687" s="29"/>
      <c r="AD687" s="29"/>
      <c r="AE687" s="29"/>
      <c r="AR687" s="152" t="s">
        <v>133</v>
      </c>
      <c r="AT687" s="152" t="s">
        <v>128</v>
      </c>
      <c r="AU687" s="152" t="s">
        <v>87</v>
      </c>
      <c r="AY687" s="14" t="s">
        <v>125</v>
      </c>
      <c r="BE687" s="153">
        <f t="shared" si="84"/>
        <v>0</v>
      </c>
      <c r="BF687" s="153">
        <f t="shared" si="85"/>
        <v>0</v>
      </c>
      <c r="BG687" s="153">
        <f t="shared" si="86"/>
        <v>0</v>
      </c>
      <c r="BH687" s="153">
        <f t="shared" si="87"/>
        <v>0</v>
      </c>
      <c r="BI687" s="153">
        <f t="shared" si="88"/>
        <v>0</v>
      </c>
      <c r="BJ687" s="14" t="s">
        <v>85</v>
      </c>
      <c r="BK687" s="153">
        <f t="shared" si="89"/>
        <v>0</v>
      </c>
      <c r="BL687" s="14" t="s">
        <v>133</v>
      </c>
      <c r="BM687" s="152" t="s">
        <v>2405</v>
      </c>
    </row>
    <row r="688" spans="1:65" s="2" customFormat="1" ht="76.349999999999994" customHeight="1">
      <c r="A688" s="29"/>
      <c r="B688" s="140"/>
      <c r="C688" s="141" t="s">
        <v>2406</v>
      </c>
      <c r="D688" s="141" t="s">
        <v>128</v>
      </c>
      <c r="E688" s="142" t="s">
        <v>2407</v>
      </c>
      <c r="F688" s="143" t="s">
        <v>2408</v>
      </c>
      <c r="G688" s="144" t="s">
        <v>446</v>
      </c>
      <c r="H688" s="145">
        <v>1</v>
      </c>
      <c r="I688" s="146"/>
      <c r="J688" s="147">
        <f t="shared" si="80"/>
        <v>0</v>
      </c>
      <c r="K688" s="143" t="s">
        <v>132</v>
      </c>
      <c r="L688" s="30"/>
      <c r="M688" s="148" t="s">
        <v>1</v>
      </c>
      <c r="N688" s="149" t="s">
        <v>42</v>
      </c>
      <c r="O688" s="55"/>
      <c r="P688" s="150">
        <f t="shared" si="81"/>
        <v>0</v>
      </c>
      <c r="Q688" s="150">
        <v>0</v>
      </c>
      <c r="R688" s="150">
        <f t="shared" si="82"/>
        <v>0</v>
      </c>
      <c r="S688" s="150">
        <v>0</v>
      </c>
      <c r="T688" s="151">
        <f t="shared" si="83"/>
        <v>0</v>
      </c>
      <c r="U688" s="29"/>
      <c r="V688" s="29"/>
      <c r="W688" s="29"/>
      <c r="X688" s="29"/>
      <c r="Y688" s="29"/>
      <c r="Z688" s="29"/>
      <c r="AA688" s="29"/>
      <c r="AB688" s="29"/>
      <c r="AC688" s="29"/>
      <c r="AD688" s="29"/>
      <c r="AE688" s="29"/>
      <c r="AR688" s="152" t="s">
        <v>133</v>
      </c>
      <c r="AT688" s="152" t="s">
        <v>128</v>
      </c>
      <c r="AU688" s="152" t="s">
        <v>87</v>
      </c>
      <c r="AY688" s="14" t="s">
        <v>125</v>
      </c>
      <c r="BE688" s="153">
        <f t="shared" si="84"/>
        <v>0</v>
      </c>
      <c r="BF688" s="153">
        <f t="shared" si="85"/>
        <v>0</v>
      </c>
      <c r="BG688" s="153">
        <f t="shared" si="86"/>
        <v>0</v>
      </c>
      <c r="BH688" s="153">
        <f t="shared" si="87"/>
        <v>0</v>
      </c>
      <c r="BI688" s="153">
        <f t="shared" si="88"/>
        <v>0</v>
      </c>
      <c r="BJ688" s="14" t="s">
        <v>85</v>
      </c>
      <c r="BK688" s="153">
        <f t="shared" si="89"/>
        <v>0</v>
      </c>
      <c r="BL688" s="14" t="s">
        <v>133</v>
      </c>
      <c r="BM688" s="152" t="s">
        <v>2409</v>
      </c>
    </row>
    <row r="689" spans="1:65" s="2" customFormat="1" ht="76.349999999999994" customHeight="1">
      <c r="A689" s="29"/>
      <c r="B689" s="140"/>
      <c r="C689" s="141" t="s">
        <v>2410</v>
      </c>
      <c r="D689" s="141" t="s">
        <v>128</v>
      </c>
      <c r="E689" s="142" t="s">
        <v>2411</v>
      </c>
      <c r="F689" s="143" t="s">
        <v>2412</v>
      </c>
      <c r="G689" s="144" t="s">
        <v>446</v>
      </c>
      <c r="H689" s="145">
        <v>1</v>
      </c>
      <c r="I689" s="146"/>
      <c r="J689" s="147">
        <f t="shared" si="80"/>
        <v>0</v>
      </c>
      <c r="K689" s="143" t="s">
        <v>132</v>
      </c>
      <c r="L689" s="30"/>
      <c r="M689" s="148" t="s">
        <v>1</v>
      </c>
      <c r="N689" s="149" t="s">
        <v>42</v>
      </c>
      <c r="O689" s="55"/>
      <c r="P689" s="150">
        <f t="shared" si="81"/>
        <v>0</v>
      </c>
      <c r="Q689" s="150">
        <v>0</v>
      </c>
      <c r="R689" s="150">
        <f t="shared" si="82"/>
        <v>0</v>
      </c>
      <c r="S689" s="150">
        <v>0</v>
      </c>
      <c r="T689" s="151">
        <f t="shared" si="83"/>
        <v>0</v>
      </c>
      <c r="U689" s="29"/>
      <c r="V689" s="29"/>
      <c r="W689" s="29"/>
      <c r="X689" s="29"/>
      <c r="Y689" s="29"/>
      <c r="Z689" s="29"/>
      <c r="AA689" s="29"/>
      <c r="AB689" s="29"/>
      <c r="AC689" s="29"/>
      <c r="AD689" s="29"/>
      <c r="AE689" s="29"/>
      <c r="AR689" s="152" t="s">
        <v>133</v>
      </c>
      <c r="AT689" s="152" t="s">
        <v>128</v>
      </c>
      <c r="AU689" s="152" t="s">
        <v>87</v>
      </c>
      <c r="AY689" s="14" t="s">
        <v>125</v>
      </c>
      <c r="BE689" s="153">
        <f t="shared" si="84"/>
        <v>0</v>
      </c>
      <c r="BF689" s="153">
        <f t="shared" si="85"/>
        <v>0</v>
      </c>
      <c r="BG689" s="153">
        <f t="shared" si="86"/>
        <v>0</v>
      </c>
      <c r="BH689" s="153">
        <f t="shared" si="87"/>
        <v>0</v>
      </c>
      <c r="BI689" s="153">
        <f t="shared" si="88"/>
        <v>0</v>
      </c>
      <c r="BJ689" s="14" t="s">
        <v>85</v>
      </c>
      <c r="BK689" s="153">
        <f t="shared" si="89"/>
        <v>0</v>
      </c>
      <c r="BL689" s="14" t="s">
        <v>133</v>
      </c>
      <c r="BM689" s="152" t="s">
        <v>2413</v>
      </c>
    </row>
    <row r="690" spans="1:65" s="2" customFormat="1" ht="66.75" customHeight="1">
      <c r="A690" s="29"/>
      <c r="B690" s="140"/>
      <c r="C690" s="141" t="s">
        <v>2414</v>
      </c>
      <c r="D690" s="141" t="s">
        <v>128</v>
      </c>
      <c r="E690" s="142" t="s">
        <v>2415</v>
      </c>
      <c r="F690" s="143" t="s">
        <v>2416</v>
      </c>
      <c r="G690" s="144" t="s">
        <v>446</v>
      </c>
      <c r="H690" s="145">
        <v>1</v>
      </c>
      <c r="I690" s="146"/>
      <c r="J690" s="147">
        <f t="shared" si="80"/>
        <v>0</v>
      </c>
      <c r="K690" s="143" t="s">
        <v>132</v>
      </c>
      <c r="L690" s="30"/>
      <c r="M690" s="148" t="s">
        <v>1</v>
      </c>
      <c r="N690" s="149" t="s">
        <v>42</v>
      </c>
      <c r="O690" s="55"/>
      <c r="P690" s="150">
        <f t="shared" si="81"/>
        <v>0</v>
      </c>
      <c r="Q690" s="150">
        <v>0</v>
      </c>
      <c r="R690" s="150">
        <f t="shared" si="82"/>
        <v>0</v>
      </c>
      <c r="S690" s="150">
        <v>0</v>
      </c>
      <c r="T690" s="151">
        <f t="shared" si="83"/>
        <v>0</v>
      </c>
      <c r="U690" s="29"/>
      <c r="V690" s="29"/>
      <c r="W690" s="29"/>
      <c r="X690" s="29"/>
      <c r="Y690" s="29"/>
      <c r="Z690" s="29"/>
      <c r="AA690" s="29"/>
      <c r="AB690" s="29"/>
      <c r="AC690" s="29"/>
      <c r="AD690" s="29"/>
      <c r="AE690" s="29"/>
      <c r="AR690" s="152" t="s">
        <v>133</v>
      </c>
      <c r="AT690" s="152" t="s">
        <v>128</v>
      </c>
      <c r="AU690" s="152" t="s">
        <v>87</v>
      </c>
      <c r="AY690" s="14" t="s">
        <v>125</v>
      </c>
      <c r="BE690" s="153">
        <f t="shared" si="84"/>
        <v>0</v>
      </c>
      <c r="BF690" s="153">
        <f t="shared" si="85"/>
        <v>0</v>
      </c>
      <c r="BG690" s="153">
        <f t="shared" si="86"/>
        <v>0</v>
      </c>
      <c r="BH690" s="153">
        <f t="shared" si="87"/>
        <v>0</v>
      </c>
      <c r="BI690" s="153">
        <f t="shared" si="88"/>
        <v>0</v>
      </c>
      <c r="BJ690" s="14" t="s">
        <v>85</v>
      </c>
      <c r="BK690" s="153">
        <f t="shared" si="89"/>
        <v>0</v>
      </c>
      <c r="BL690" s="14" t="s">
        <v>133</v>
      </c>
      <c r="BM690" s="152" t="s">
        <v>2417</v>
      </c>
    </row>
    <row r="691" spans="1:65" s="2" customFormat="1" ht="66.75" customHeight="1">
      <c r="A691" s="29"/>
      <c r="B691" s="140"/>
      <c r="C691" s="141" t="s">
        <v>2418</v>
      </c>
      <c r="D691" s="141" t="s">
        <v>128</v>
      </c>
      <c r="E691" s="142" t="s">
        <v>2419</v>
      </c>
      <c r="F691" s="143" t="s">
        <v>2420</v>
      </c>
      <c r="G691" s="144" t="s">
        <v>446</v>
      </c>
      <c r="H691" s="145">
        <v>1</v>
      </c>
      <c r="I691" s="146"/>
      <c r="J691" s="147">
        <f t="shared" si="80"/>
        <v>0</v>
      </c>
      <c r="K691" s="143" t="s">
        <v>132</v>
      </c>
      <c r="L691" s="30"/>
      <c r="M691" s="148" t="s">
        <v>1</v>
      </c>
      <c r="N691" s="149" t="s">
        <v>42</v>
      </c>
      <c r="O691" s="55"/>
      <c r="P691" s="150">
        <f t="shared" si="81"/>
        <v>0</v>
      </c>
      <c r="Q691" s="150">
        <v>0</v>
      </c>
      <c r="R691" s="150">
        <f t="shared" si="82"/>
        <v>0</v>
      </c>
      <c r="S691" s="150">
        <v>0</v>
      </c>
      <c r="T691" s="151">
        <f t="shared" si="83"/>
        <v>0</v>
      </c>
      <c r="U691" s="29"/>
      <c r="V691" s="29"/>
      <c r="W691" s="29"/>
      <c r="X691" s="29"/>
      <c r="Y691" s="29"/>
      <c r="Z691" s="29"/>
      <c r="AA691" s="29"/>
      <c r="AB691" s="29"/>
      <c r="AC691" s="29"/>
      <c r="AD691" s="29"/>
      <c r="AE691" s="29"/>
      <c r="AR691" s="152" t="s">
        <v>133</v>
      </c>
      <c r="AT691" s="152" t="s">
        <v>128</v>
      </c>
      <c r="AU691" s="152" t="s">
        <v>87</v>
      </c>
      <c r="AY691" s="14" t="s">
        <v>125</v>
      </c>
      <c r="BE691" s="153">
        <f t="shared" si="84"/>
        <v>0</v>
      </c>
      <c r="BF691" s="153">
        <f t="shared" si="85"/>
        <v>0</v>
      </c>
      <c r="BG691" s="153">
        <f t="shared" si="86"/>
        <v>0</v>
      </c>
      <c r="BH691" s="153">
        <f t="shared" si="87"/>
        <v>0</v>
      </c>
      <c r="BI691" s="153">
        <f t="shared" si="88"/>
        <v>0</v>
      </c>
      <c r="BJ691" s="14" t="s">
        <v>85</v>
      </c>
      <c r="BK691" s="153">
        <f t="shared" si="89"/>
        <v>0</v>
      </c>
      <c r="BL691" s="14" t="s">
        <v>133</v>
      </c>
      <c r="BM691" s="152" t="s">
        <v>2421</v>
      </c>
    </row>
    <row r="692" spans="1:65" s="2" customFormat="1" ht="90" customHeight="1">
      <c r="A692" s="29"/>
      <c r="B692" s="140"/>
      <c r="C692" s="141" t="s">
        <v>2422</v>
      </c>
      <c r="D692" s="141" t="s">
        <v>128</v>
      </c>
      <c r="E692" s="142" t="s">
        <v>2423</v>
      </c>
      <c r="F692" s="143" t="s">
        <v>2424</v>
      </c>
      <c r="G692" s="144" t="s">
        <v>446</v>
      </c>
      <c r="H692" s="145">
        <v>1</v>
      </c>
      <c r="I692" s="146"/>
      <c r="J692" s="147">
        <f t="shared" si="80"/>
        <v>0</v>
      </c>
      <c r="K692" s="143" t="s">
        <v>132</v>
      </c>
      <c r="L692" s="30"/>
      <c r="M692" s="148" t="s">
        <v>1</v>
      </c>
      <c r="N692" s="149" t="s">
        <v>42</v>
      </c>
      <c r="O692" s="55"/>
      <c r="P692" s="150">
        <f t="shared" si="81"/>
        <v>0</v>
      </c>
      <c r="Q692" s="150">
        <v>0</v>
      </c>
      <c r="R692" s="150">
        <f t="shared" si="82"/>
        <v>0</v>
      </c>
      <c r="S692" s="150">
        <v>0</v>
      </c>
      <c r="T692" s="151">
        <f t="shared" si="83"/>
        <v>0</v>
      </c>
      <c r="U692" s="29"/>
      <c r="V692" s="29"/>
      <c r="W692" s="29"/>
      <c r="X692" s="29"/>
      <c r="Y692" s="29"/>
      <c r="Z692" s="29"/>
      <c r="AA692" s="29"/>
      <c r="AB692" s="29"/>
      <c r="AC692" s="29"/>
      <c r="AD692" s="29"/>
      <c r="AE692" s="29"/>
      <c r="AR692" s="152" t="s">
        <v>133</v>
      </c>
      <c r="AT692" s="152" t="s">
        <v>128</v>
      </c>
      <c r="AU692" s="152" t="s">
        <v>87</v>
      </c>
      <c r="AY692" s="14" t="s">
        <v>125</v>
      </c>
      <c r="BE692" s="153">
        <f t="shared" si="84"/>
        <v>0</v>
      </c>
      <c r="BF692" s="153">
        <f t="shared" si="85"/>
        <v>0</v>
      </c>
      <c r="BG692" s="153">
        <f t="shared" si="86"/>
        <v>0</v>
      </c>
      <c r="BH692" s="153">
        <f t="shared" si="87"/>
        <v>0</v>
      </c>
      <c r="BI692" s="153">
        <f t="shared" si="88"/>
        <v>0</v>
      </c>
      <c r="BJ692" s="14" t="s">
        <v>85</v>
      </c>
      <c r="BK692" s="153">
        <f t="shared" si="89"/>
        <v>0</v>
      </c>
      <c r="BL692" s="14" t="s">
        <v>133</v>
      </c>
      <c r="BM692" s="152" t="s">
        <v>2425</v>
      </c>
    </row>
    <row r="693" spans="1:65" s="2" customFormat="1" ht="90" customHeight="1">
      <c r="A693" s="29"/>
      <c r="B693" s="140"/>
      <c r="C693" s="141" t="s">
        <v>2426</v>
      </c>
      <c r="D693" s="141" t="s">
        <v>128</v>
      </c>
      <c r="E693" s="142" t="s">
        <v>2427</v>
      </c>
      <c r="F693" s="143" t="s">
        <v>2428</v>
      </c>
      <c r="G693" s="144" t="s">
        <v>446</v>
      </c>
      <c r="H693" s="145">
        <v>1</v>
      </c>
      <c r="I693" s="146"/>
      <c r="J693" s="147">
        <f t="shared" si="80"/>
        <v>0</v>
      </c>
      <c r="K693" s="143" t="s">
        <v>132</v>
      </c>
      <c r="L693" s="30"/>
      <c r="M693" s="148" t="s">
        <v>1</v>
      </c>
      <c r="N693" s="149" t="s">
        <v>42</v>
      </c>
      <c r="O693" s="55"/>
      <c r="P693" s="150">
        <f t="shared" si="81"/>
        <v>0</v>
      </c>
      <c r="Q693" s="150">
        <v>0</v>
      </c>
      <c r="R693" s="150">
        <f t="shared" si="82"/>
        <v>0</v>
      </c>
      <c r="S693" s="150">
        <v>0</v>
      </c>
      <c r="T693" s="151">
        <f t="shared" si="83"/>
        <v>0</v>
      </c>
      <c r="U693" s="29"/>
      <c r="V693" s="29"/>
      <c r="W693" s="29"/>
      <c r="X693" s="29"/>
      <c r="Y693" s="29"/>
      <c r="Z693" s="29"/>
      <c r="AA693" s="29"/>
      <c r="AB693" s="29"/>
      <c r="AC693" s="29"/>
      <c r="AD693" s="29"/>
      <c r="AE693" s="29"/>
      <c r="AR693" s="152" t="s">
        <v>133</v>
      </c>
      <c r="AT693" s="152" t="s">
        <v>128</v>
      </c>
      <c r="AU693" s="152" t="s">
        <v>87</v>
      </c>
      <c r="AY693" s="14" t="s">
        <v>125</v>
      </c>
      <c r="BE693" s="153">
        <f t="shared" si="84"/>
        <v>0</v>
      </c>
      <c r="BF693" s="153">
        <f t="shared" si="85"/>
        <v>0</v>
      </c>
      <c r="BG693" s="153">
        <f t="shared" si="86"/>
        <v>0</v>
      </c>
      <c r="BH693" s="153">
        <f t="shared" si="87"/>
        <v>0</v>
      </c>
      <c r="BI693" s="153">
        <f t="shared" si="88"/>
        <v>0</v>
      </c>
      <c r="BJ693" s="14" t="s">
        <v>85</v>
      </c>
      <c r="BK693" s="153">
        <f t="shared" si="89"/>
        <v>0</v>
      </c>
      <c r="BL693" s="14" t="s">
        <v>133</v>
      </c>
      <c r="BM693" s="152" t="s">
        <v>2429</v>
      </c>
    </row>
    <row r="694" spans="1:65" s="2" customFormat="1" ht="90" customHeight="1">
      <c r="A694" s="29"/>
      <c r="B694" s="140"/>
      <c r="C694" s="141" t="s">
        <v>2430</v>
      </c>
      <c r="D694" s="141" t="s">
        <v>128</v>
      </c>
      <c r="E694" s="142" t="s">
        <v>2431</v>
      </c>
      <c r="F694" s="143" t="s">
        <v>2432</v>
      </c>
      <c r="G694" s="144" t="s">
        <v>446</v>
      </c>
      <c r="H694" s="145">
        <v>1</v>
      </c>
      <c r="I694" s="146"/>
      <c r="J694" s="147">
        <f t="shared" si="80"/>
        <v>0</v>
      </c>
      <c r="K694" s="143" t="s">
        <v>132</v>
      </c>
      <c r="L694" s="30"/>
      <c r="M694" s="148" t="s">
        <v>1</v>
      </c>
      <c r="N694" s="149" t="s">
        <v>42</v>
      </c>
      <c r="O694" s="55"/>
      <c r="P694" s="150">
        <f t="shared" si="81"/>
        <v>0</v>
      </c>
      <c r="Q694" s="150">
        <v>0</v>
      </c>
      <c r="R694" s="150">
        <f t="shared" si="82"/>
        <v>0</v>
      </c>
      <c r="S694" s="150">
        <v>0</v>
      </c>
      <c r="T694" s="151">
        <f t="shared" si="83"/>
        <v>0</v>
      </c>
      <c r="U694" s="29"/>
      <c r="V694" s="29"/>
      <c r="W694" s="29"/>
      <c r="X694" s="29"/>
      <c r="Y694" s="29"/>
      <c r="Z694" s="29"/>
      <c r="AA694" s="29"/>
      <c r="AB694" s="29"/>
      <c r="AC694" s="29"/>
      <c r="AD694" s="29"/>
      <c r="AE694" s="29"/>
      <c r="AR694" s="152" t="s">
        <v>133</v>
      </c>
      <c r="AT694" s="152" t="s">
        <v>128</v>
      </c>
      <c r="AU694" s="152" t="s">
        <v>87</v>
      </c>
      <c r="AY694" s="14" t="s">
        <v>125</v>
      </c>
      <c r="BE694" s="153">
        <f t="shared" si="84"/>
        <v>0</v>
      </c>
      <c r="BF694" s="153">
        <f t="shared" si="85"/>
        <v>0</v>
      </c>
      <c r="BG694" s="153">
        <f t="shared" si="86"/>
        <v>0</v>
      </c>
      <c r="BH694" s="153">
        <f t="shared" si="87"/>
        <v>0</v>
      </c>
      <c r="BI694" s="153">
        <f t="shared" si="88"/>
        <v>0</v>
      </c>
      <c r="BJ694" s="14" t="s">
        <v>85</v>
      </c>
      <c r="BK694" s="153">
        <f t="shared" si="89"/>
        <v>0</v>
      </c>
      <c r="BL694" s="14" t="s">
        <v>133</v>
      </c>
      <c r="BM694" s="152" t="s">
        <v>2433</v>
      </c>
    </row>
    <row r="695" spans="1:65" s="2" customFormat="1" ht="90" customHeight="1">
      <c r="A695" s="29"/>
      <c r="B695" s="140"/>
      <c r="C695" s="141" t="s">
        <v>2434</v>
      </c>
      <c r="D695" s="141" t="s">
        <v>128</v>
      </c>
      <c r="E695" s="142" t="s">
        <v>2435</v>
      </c>
      <c r="F695" s="143" t="s">
        <v>2436</v>
      </c>
      <c r="G695" s="144" t="s">
        <v>446</v>
      </c>
      <c r="H695" s="145">
        <v>1</v>
      </c>
      <c r="I695" s="146"/>
      <c r="J695" s="147">
        <f t="shared" si="80"/>
        <v>0</v>
      </c>
      <c r="K695" s="143" t="s">
        <v>132</v>
      </c>
      <c r="L695" s="30"/>
      <c r="M695" s="148" t="s">
        <v>1</v>
      </c>
      <c r="N695" s="149" t="s">
        <v>42</v>
      </c>
      <c r="O695" s="55"/>
      <c r="P695" s="150">
        <f t="shared" si="81"/>
        <v>0</v>
      </c>
      <c r="Q695" s="150">
        <v>0</v>
      </c>
      <c r="R695" s="150">
        <f t="shared" si="82"/>
        <v>0</v>
      </c>
      <c r="S695" s="150">
        <v>0</v>
      </c>
      <c r="T695" s="151">
        <f t="shared" si="83"/>
        <v>0</v>
      </c>
      <c r="U695" s="29"/>
      <c r="V695" s="29"/>
      <c r="W695" s="29"/>
      <c r="X695" s="29"/>
      <c r="Y695" s="29"/>
      <c r="Z695" s="29"/>
      <c r="AA695" s="29"/>
      <c r="AB695" s="29"/>
      <c r="AC695" s="29"/>
      <c r="AD695" s="29"/>
      <c r="AE695" s="29"/>
      <c r="AR695" s="152" t="s">
        <v>133</v>
      </c>
      <c r="AT695" s="152" t="s">
        <v>128</v>
      </c>
      <c r="AU695" s="152" t="s">
        <v>87</v>
      </c>
      <c r="AY695" s="14" t="s">
        <v>125</v>
      </c>
      <c r="BE695" s="153">
        <f t="shared" si="84"/>
        <v>0</v>
      </c>
      <c r="BF695" s="153">
        <f t="shared" si="85"/>
        <v>0</v>
      </c>
      <c r="BG695" s="153">
        <f t="shared" si="86"/>
        <v>0</v>
      </c>
      <c r="BH695" s="153">
        <f t="shared" si="87"/>
        <v>0</v>
      </c>
      <c r="BI695" s="153">
        <f t="shared" si="88"/>
        <v>0</v>
      </c>
      <c r="BJ695" s="14" t="s">
        <v>85</v>
      </c>
      <c r="BK695" s="153">
        <f t="shared" si="89"/>
        <v>0</v>
      </c>
      <c r="BL695" s="14" t="s">
        <v>133</v>
      </c>
      <c r="BM695" s="152" t="s">
        <v>2437</v>
      </c>
    </row>
    <row r="696" spans="1:65" s="2" customFormat="1" ht="90" customHeight="1">
      <c r="A696" s="29"/>
      <c r="B696" s="140"/>
      <c r="C696" s="141" t="s">
        <v>2438</v>
      </c>
      <c r="D696" s="141" t="s">
        <v>128</v>
      </c>
      <c r="E696" s="142" t="s">
        <v>2439</v>
      </c>
      <c r="F696" s="143" t="s">
        <v>2440</v>
      </c>
      <c r="G696" s="144" t="s">
        <v>446</v>
      </c>
      <c r="H696" s="145">
        <v>1</v>
      </c>
      <c r="I696" s="146"/>
      <c r="J696" s="147">
        <f t="shared" si="80"/>
        <v>0</v>
      </c>
      <c r="K696" s="143" t="s">
        <v>132</v>
      </c>
      <c r="L696" s="30"/>
      <c r="M696" s="148" t="s">
        <v>1</v>
      </c>
      <c r="N696" s="149" t="s">
        <v>42</v>
      </c>
      <c r="O696" s="55"/>
      <c r="P696" s="150">
        <f t="shared" si="81"/>
        <v>0</v>
      </c>
      <c r="Q696" s="150">
        <v>0</v>
      </c>
      <c r="R696" s="150">
        <f t="shared" si="82"/>
        <v>0</v>
      </c>
      <c r="S696" s="150">
        <v>0</v>
      </c>
      <c r="T696" s="151">
        <f t="shared" si="83"/>
        <v>0</v>
      </c>
      <c r="U696" s="29"/>
      <c r="V696" s="29"/>
      <c r="W696" s="29"/>
      <c r="X696" s="29"/>
      <c r="Y696" s="29"/>
      <c r="Z696" s="29"/>
      <c r="AA696" s="29"/>
      <c r="AB696" s="29"/>
      <c r="AC696" s="29"/>
      <c r="AD696" s="29"/>
      <c r="AE696" s="29"/>
      <c r="AR696" s="152" t="s">
        <v>133</v>
      </c>
      <c r="AT696" s="152" t="s">
        <v>128</v>
      </c>
      <c r="AU696" s="152" t="s">
        <v>87</v>
      </c>
      <c r="AY696" s="14" t="s">
        <v>125</v>
      </c>
      <c r="BE696" s="153">
        <f t="shared" si="84"/>
        <v>0</v>
      </c>
      <c r="BF696" s="153">
        <f t="shared" si="85"/>
        <v>0</v>
      </c>
      <c r="BG696" s="153">
        <f t="shared" si="86"/>
        <v>0</v>
      </c>
      <c r="BH696" s="153">
        <f t="shared" si="87"/>
        <v>0</v>
      </c>
      <c r="BI696" s="153">
        <f t="shared" si="88"/>
        <v>0</v>
      </c>
      <c r="BJ696" s="14" t="s">
        <v>85</v>
      </c>
      <c r="BK696" s="153">
        <f t="shared" si="89"/>
        <v>0</v>
      </c>
      <c r="BL696" s="14" t="s">
        <v>133</v>
      </c>
      <c r="BM696" s="152" t="s">
        <v>2441</v>
      </c>
    </row>
    <row r="697" spans="1:65" s="2" customFormat="1" ht="90" customHeight="1">
      <c r="A697" s="29"/>
      <c r="B697" s="140"/>
      <c r="C697" s="141" t="s">
        <v>2442</v>
      </c>
      <c r="D697" s="141" t="s">
        <v>128</v>
      </c>
      <c r="E697" s="142" t="s">
        <v>2443</v>
      </c>
      <c r="F697" s="143" t="s">
        <v>2444</v>
      </c>
      <c r="G697" s="144" t="s">
        <v>446</v>
      </c>
      <c r="H697" s="145">
        <v>1</v>
      </c>
      <c r="I697" s="146"/>
      <c r="J697" s="147">
        <f t="shared" ref="J697:J760" si="90">ROUND(I697*H697,2)</f>
        <v>0</v>
      </c>
      <c r="K697" s="143" t="s">
        <v>132</v>
      </c>
      <c r="L697" s="30"/>
      <c r="M697" s="148" t="s">
        <v>1</v>
      </c>
      <c r="N697" s="149" t="s">
        <v>42</v>
      </c>
      <c r="O697" s="55"/>
      <c r="P697" s="150">
        <f t="shared" ref="P697:P760" si="91">O697*H697</f>
        <v>0</v>
      </c>
      <c r="Q697" s="150">
        <v>0</v>
      </c>
      <c r="R697" s="150">
        <f t="shared" ref="R697:R760" si="92">Q697*H697</f>
        <v>0</v>
      </c>
      <c r="S697" s="150">
        <v>0</v>
      </c>
      <c r="T697" s="151">
        <f t="shared" ref="T697:T760" si="93">S697*H697</f>
        <v>0</v>
      </c>
      <c r="U697" s="29"/>
      <c r="V697" s="29"/>
      <c r="W697" s="29"/>
      <c r="X697" s="29"/>
      <c r="Y697" s="29"/>
      <c r="Z697" s="29"/>
      <c r="AA697" s="29"/>
      <c r="AB697" s="29"/>
      <c r="AC697" s="29"/>
      <c r="AD697" s="29"/>
      <c r="AE697" s="29"/>
      <c r="AR697" s="152" t="s">
        <v>133</v>
      </c>
      <c r="AT697" s="152" t="s">
        <v>128</v>
      </c>
      <c r="AU697" s="152" t="s">
        <v>87</v>
      </c>
      <c r="AY697" s="14" t="s">
        <v>125</v>
      </c>
      <c r="BE697" s="153">
        <f t="shared" ref="BE697:BE760" si="94">IF(N697="základní",J697,0)</f>
        <v>0</v>
      </c>
      <c r="BF697" s="153">
        <f t="shared" ref="BF697:BF760" si="95">IF(N697="snížená",J697,0)</f>
        <v>0</v>
      </c>
      <c r="BG697" s="153">
        <f t="shared" ref="BG697:BG760" si="96">IF(N697="zákl. přenesená",J697,0)</f>
        <v>0</v>
      </c>
      <c r="BH697" s="153">
        <f t="shared" ref="BH697:BH760" si="97">IF(N697="sníž. přenesená",J697,0)</f>
        <v>0</v>
      </c>
      <c r="BI697" s="153">
        <f t="shared" ref="BI697:BI760" si="98">IF(N697="nulová",J697,0)</f>
        <v>0</v>
      </c>
      <c r="BJ697" s="14" t="s">
        <v>85</v>
      </c>
      <c r="BK697" s="153">
        <f t="shared" ref="BK697:BK760" si="99">ROUND(I697*H697,2)</f>
        <v>0</v>
      </c>
      <c r="BL697" s="14" t="s">
        <v>133</v>
      </c>
      <c r="BM697" s="152" t="s">
        <v>2445</v>
      </c>
    </row>
    <row r="698" spans="1:65" s="2" customFormat="1" ht="90" customHeight="1">
      <c r="A698" s="29"/>
      <c r="B698" s="140"/>
      <c r="C698" s="141" t="s">
        <v>2446</v>
      </c>
      <c r="D698" s="141" t="s">
        <v>128</v>
      </c>
      <c r="E698" s="142" t="s">
        <v>2447</v>
      </c>
      <c r="F698" s="143" t="s">
        <v>2448</v>
      </c>
      <c r="G698" s="144" t="s">
        <v>446</v>
      </c>
      <c r="H698" s="145">
        <v>1</v>
      </c>
      <c r="I698" s="146"/>
      <c r="J698" s="147">
        <f t="shared" si="90"/>
        <v>0</v>
      </c>
      <c r="K698" s="143" t="s">
        <v>132</v>
      </c>
      <c r="L698" s="30"/>
      <c r="M698" s="148" t="s">
        <v>1</v>
      </c>
      <c r="N698" s="149" t="s">
        <v>42</v>
      </c>
      <c r="O698" s="55"/>
      <c r="P698" s="150">
        <f t="shared" si="91"/>
        <v>0</v>
      </c>
      <c r="Q698" s="150">
        <v>0</v>
      </c>
      <c r="R698" s="150">
        <f t="shared" si="92"/>
        <v>0</v>
      </c>
      <c r="S698" s="150">
        <v>0</v>
      </c>
      <c r="T698" s="151">
        <f t="shared" si="93"/>
        <v>0</v>
      </c>
      <c r="U698" s="29"/>
      <c r="V698" s="29"/>
      <c r="W698" s="29"/>
      <c r="X698" s="29"/>
      <c r="Y698" s="29"/>
      <c r="Z698" s="29"/>
      <c r="AA698" s="29"/>
      <c r="AB698" s="29"/>
      <c r="AC698" s="29"/>
      <c r="AD698" s="29"/>
      <c r="AE698" s="29"/>
      <c r="AR698" s="152" t="s">
        <v>133</v>
      </c>
      <c r="AT698" s="152" t="s">
        <v>128</v>
      </c>
      <c r="AU698" s="152" t="s">
        <v>87</v>
      </c>
      <c r="AY698" s="14" t="s">
        <v>125</v>
      </c>
      <c r="BE698" s="153">
        <f t="shared" si="94"/>
        <v>0</v>
      </c>
      <c r="BF698" s="153">
        <f t="shared" si="95"/>
        <v>0</v>
      </c>
      <c r="BG698" s="153">
        <f t="shared" si="96"/>
        <v>0</v>
      </c>
      <c r="BH698" s="153">
        <f t="shared" si="97"/>
        <v>0</v>
      </c>
      <c r="BI698" s="153">
        <f t="shared" si="98"/>
        <v>0</v>
      </c>
      <c r="BJ698" s="14" t="s">
        <v>85</v>
      </c>
      <c r="BK698" s="153">
        <f t="shared" si="99"/>
        <v>0</v>
      </c>
      <c r="BL698" s="14" t="s">
        <v>133</v>
      </c>
      <c r="BM698" s="152" t="s">
        <v>2449</v>
      </c>
    </row>
    <row r="699" spans="1:65" s="2" customFormat="1" ht="90" customHeight="1">
      <c r="A699" s="29"/>
      <c r="B699" s="140"/>
      <c r="C699" s="141" t="s">
        <v>2450</v>
      </c>
      <c r="D699" s="141" t="s">
        <v>128</v>
      </c>
      <c r="E699" s="142" t="s">
        <v>2451</v>
      </c>
      <c r="F699" s="143" t="s">
        <v>2452</v>
      </c>
      <c r="G699" s="144" t="s">
        <v>446</v>
      </c>
      <c r="H699" s="145">
        <v>1</v>
      </c>
      <c r="I699" s="146"/>
      <c r="J699" s="147">
        <f t="shared" si="90"/>
        <v>0</v>
      </c>
      <c r="K699" s="143" t="s">
        <v>132</v>
      </c>
      <c r="L699" s="30"/>
      <c r="M699" s="148" t="s">
        <v>1</v>
      </c>
      <c r="N699" s="149" t="s">
        <v>42</v>
      </c>
      <c r="O699" s="55"/>
      <c r="P699" s="150">
        <f t="shared" si="91"/>
        <v>0</v>
      </c>
      <c r="Q699" s="150">
        <v>0</v>
      </c>
      <c r="R699" s="150">
        <f t="shared" si="92"/>
        <v>0</v>
      </c>
      <c r="S699" s="150">
        <v>0</v>
      </c>
      <c r="T699" s="151">
        <f t="shared" si="93"/>
        <v>0</v>
      </c>
      <c r="U699" s="29"/>
      <c r="V699" s="29"/>
      <c r="W699" s="29"/>
      <c r="X699" s="29"/>
      <c r="Y699" s="29"/>
      <c r="Z699" s="29"/>
      <c r="AA699" s="29"/>
      <c r="AB699" s="29"/>
      <c r="AC699" s="29"/>
      <c r="AD699" s="29"/>
      <c r="AE699" s="29"/>
      <c r="AR699" s="152" t="s">
        <v>133</v>
      </c>
      <c r="AT699" s="152" t="s">
        <v>128</v>
      </c>
      <c r="AU699" s="152" t="s">
        <v>87</v>
      </c>
      <c r="AY699" s="14" t="s">
        <v>125</v>
      </c>
      <c r="BE699" s="153">
        <f t="shared" si="94"/>
        <v>0</v>
      </c>
      <c r="BF699" s="153">
        <f t="shared" si="95"/>
        <v>0</v>
      </c>
      <c r="BG699" s="153">
        <f t="shared" si="96"/>
        <v>0</v>
      </c>
      <c r="BH699" s="153">
        <f t="shared" si="97"/>
        <v>0</v>
      </c>
      <c r="BI699" s="153">
        <f t="shared" si="98"/>
        <v>0</v>
      </c>
      <c r="BJ699" s="14" t="s">
        <v>85</v>
      </c>
      <c r="BK699" s="153">
        <f t="shared" si="99"/>
        <v>0</v>
      </c>
      <c r="BL699" s="14" t="s">
        <v>133</v>
      </c>
      <c r="BM699" s="152" t="s">
        <v>2453</v>
      </c>
    </row>
    <row r="700" spans="1:65" s="2" customFormat="1" ht="90" customHeight="1">
      <c r="A700" s="29"/>
      <c r="B700" s="140"/>
      <c r="C700" s="141" t="s">
        <v>2454</v>
      </c>
      <c r="D700" s="141" t="s">
        <v>128</v>
      </c>
      <c r="E700" s="142" t="s">
        <v>2455</v>
      </c>
      <c r="F700" s="143" t="s">
        <v>2456</v>
      </c>
      <c r="G700" s="144" t="s">
        <v>446</v>
      </c>
      <c r="H700" s="145">
        <v>1</v>
      </c>
      <c r="I700" s="146"/>
      <c r="J700" s="147">
        <f t="shared" si="90"/>
        <v>0</v>
      </c>
      <c r="K700" s="143" t="s">
        <v>132</v>
      </c>
      <c r="L700" s="30"/>
      <c r="M700" s="148" t="s">
        <v>1</v>
      </c>
      <c r="N700" s="149" t="s">
        <v>42</v>
      </c>
      <c r="O700" s="55"/>
      <c r="P700" s="150">
        <f t="shared" si="91"/>
        <v>0</v>
      </c>
      <c r="Q700" s="150">
        <v>0</v>
      </c>
      <c r="R700" s="150">
        <f t="shared" si="92"/>
        <v>0</v>
      </c>
      <c r="S700" s="150">
        <v>0</v>
      </c>
      <c r="T700" s="151">
        <f t="shared" si="93"/>
        <v>0</v>
      </c>
      <c r="U700" s="29"/>
      <c r="V700" s="29"/>
      <c r="W700" s="29"/>
      <c r="X700" s="29"/>
      <c r="Y700" s="29"/>
      <c r="Z700" s="29"/>
      <c r="AA700" s="29"/>
      <c r="AB700" s="29"/>
      <c r="AC700" s="29"/>
      <c r="AD700" s="29"/>
      <c r="AE700" s="29"/>
      <c r="AR700" s="152" t="s">
        <v>133</v>
      </c>
      <c r="AT700" s="152" t="s">
        <v>128</v>
      </c>
      <c r="AU700" s="152" t="s">
        <v>87</v>
      </c>
      <c r="AY700" s="14" t="s">
        <v>125</v>
      </c>
      <c r="BE700" s="153">
        <f t="shared" si="94"/>
        <v>0</v>
      </c>
      <c r="BF700" s="153">
        <f t="shared" si="95"/>
        <v>0</v>
      </c>
      <c r="BG700" s="153">
        <f t="shared" si="96"/>
        <v>0</v>
      </c>
      <c r="BH700" s="153">
        <f t="shared" si="97"/>
        <v>0</v>
      </c>
      <c r="BI700" s="153">
        <f t="shared" si="98"/>
        <v>0</v>
      </c>
      <c r="BJ700" s="14" t="s">
        <v>85</v>
      </c>
      <c r="BK700" s="153">
        <f t="shared" si="99"/>
        <v>0</v>
      </c>
      <c r="BL700" s="14" t="s">
        <v>133</v>
      </c>
      <c r="BM700" s="152" t="s">
        <v>2457</v>
      </c>
    </row>
    <row r="701" spans="1:65" s="2" customFormat="1" ht="90" customHeight="1">
      <c r="A701" s="29"/>
      <c r="B701" s="140"/>
      <c r="C701" s="141" t="s">
        <v>2458</v>
      </c>
      <c r="D701" s="141" t="s">
        <v>128</v>
      </c>
      <c r="E701" s="142" t="s">
        <v>2459</v>
      </c>
      <c r="F701" s="143" t="s">
        <v>2460</v>
      </c>
      <c r="G701" s="144" t="s">
        <v>446</v>
      </c>
      <c r="H701" s="145">
        <v>1</v>
      </c>
      <c r="I701" s="146"/>
      <c r="J701" s="147">
        <f t="shared" si="90"/>
        <v>0</v>
      </c>
      <c r="K701" s="143" t="s">
        <v>132</v>
      </c>
      <c r="L701" s="30"/>
      <c r="M701" s="148" t="s">
        <v>1</v>
      </c>
      <c r="N701" s="149" t="s">
        <v>42</v>
      </c>
      <c r="O701" s="55"/>
      <c r="P701" s="150">
        <f t="shared" si="91"/>
        <v>0</v>
      </c>
      <c r="Q701" s="150">
        <v>0</v>
      </c>
      <c r="R701" s="150">
        <f t="shared" si="92"/>
        <v>0</v>
      </c>
      <c r="S701" s="150">
        <v>0</v>
      </c>
      <c r="T701" s="151">
        <f t="shared" si="93"/>
        <v>0</v>
      </c>
      <c r="U701" s="29"/>
      <c r="V701" s="29"/>
      <c r="W701" s="29"/>
      <c r="X701" s="29"/>
      <c r="Y701" s="29"/>
      <c r="Z701" s="29"/>
      <c r="AA701" s="29"/>
      <c r="AB701" s="29"/>
      <c r="AC701" s="29"/>
      <c r="AD701" s="29"/>
      <c r="AE701" s="29"/>
      <c r="AR701" s="152" t="s">
        <v>133</v>
      </c>
      <c r="AT701" s="152" t="s">
        <v>128</v>
      </c>
      <c r="AU701" s="152" t="s">
        <v>87</v>
      </c>
      <c r="AY701" s="14" t="s">
        <v>125</v>
      </c>
      <c r="BE701" s="153">
        <f t="shared" si="94"/>
        <v>0</v>
      </c>
      <c r="BF701" s="153">
        <f t="shared" si="95"/>
        <v>0</v>
      </c>
      <c r="BG701" s="153">
        <f t="shared" si="96"/>
        <v>0</v>
      </c>
      <c r="BH701" s="153">
        <f t="shared" si="97"/>
        <v>0</v>
      </c>
      <c r="BI701" s="153">
        <f t="shared" si="98"/>
        <v>0</v>
      </c>
      <c r="BJ701" s="14" t="s">
        <v>85</v>
      </c>
      <c r="BK701" s="153">
        <f t="shared" si="99"/>
        <v>0</v>
      </c>
      <c r="BL701" s="14" t="s">
        <v>133</v>
      </c>
      <c r="BM701" s="152" t="s">
        <v>2461</v>
      </c>
    </row>
    <row r="702" spans="1:65" s="2" customFormat="1" ht="90" customHeight="1">
      <c r="A702" s="29"/>
      <c r="B702" s="140"/>
      <c r="C702" s="141" t="s">
        <v>2462</v>
      </c>
      <c r="D702" s="141" t="s">
        <v>128</v>
      </c>
      <c r="E702" s="142" t="s">
        <v>2463</v>
      </c>
      <c r="F702" s="143" t="s">
        <v>2464</v>
      </c>
      <c r="G702" s="144" t="s">
        <v>446</v>
      </c>
      <c r="H702" s="145">
        <v>1</v>
      </c>
      <c r="I702" s="146"/>
      <c r="J702" s="147">
        <f t="shared" si="90"/>
        <v>0</v>
      </c>
      <c r="K702" s="143" t="s">
        <v>132</v>
      </c>
      <c r="L702" s="30"/>
      <c r="M702" s="148" t="s">
        <v>1</v>
      </c>
      <c r="N702" s="149" t="s">
        <v>42</v>
      </c>
      <c r="O702" s="55"/>
      <c r="P702" s="150">
        <f t="shared" si="91"/>
        <v>0</v>
      </c>
      <c r="Q702" s="150">
        <v>0</v>
      </c>
      <c r="R702" s="150">
        <f t="shared" si="92"/>
        <v>0</v>
      </c>
      <c r="S702" s="150">
        <v>0</v>
      </c>
      <c r="T702" s="151">
        <f t="shared" si="93"/>
        <v>0</v>
      </c>
      <c r="U702" s="29"/>
      <c r="V702" s="29"/>
      <c r="W702" s="29"/>
      <c r="X702" s="29"/>
      <c r="Y702" s="29"/>
      <c r="Z702" s="29"/>
      <c r="AA702" s="29"/>
      <c r="AB702" s="29"/>
      <c r="AC702" s="29"/>
      <c r="AD702" s="29"/>
      <c r="AE702" s="29"/>
      <c r="AR702" s="152" t="s">
        <v>133</v>
      </c>
      <c r="AT702" s="152" t="s">
        <v>128</v>
      </c>
      <c r="AU702" s="152" t="s">
        <v>87</v>
      </c>
      <c r="AY702" s="14" t="s">
        <v>125</v>
      </c>
      <c r="BE702" s="153">
        <f t="shared" si="94"/>
        <v>0</v>
      </c>
      <c r="BF702" s="153">
        <f t="shared" si="95"/>
        <v>0</v>
      </c>
      <c r="BG702" s="153">
        <f t="shared" si="96"/>
        <v>0</v>
      </c>
      <c r="BH702" s="153">
        <f t="shared" si="97"/>
        <v>0</v>
      </c>
      <c r="BI702" s="153">
        <f t="shared" si="98"/>
        <v>0</v>
      </c>
      <c r="BJ702" s="14" t="s">
        <v>85</v>
      </c>
      <c r="BK702" s="153">
        <f t="shared" si="99"/>
        <v>0</v>
      </c>
      <c r="BL702" s="14" t="s">
        <v>133</v>
      </c>
      <c r="BM702" s="152" t="s">
        <v>2465</v>
      </c>
    </row>
    <row r="703" spans="1:65" s="2" customFormat="1" ht="90" customHeight="1">
      <c r="A703" s="29"/>
      <c r="B703" s="140"/>
      <c r="C703" s="141" t="s">
        <v>2466</v>
      </c>
      <c r="D703" s="141" t="s">
        <v>128</v>
      </c>
      <c r="E703" s="142" t="s">
        <v>2467</v>
      </c>
      <c r="F703" s="143" t="s">
        <v>2468</v>
      </c>
      <c r="G703" s="144" t="s">
        <v>446</v>
      </c>
      <c r="H703" s="145">
        <v>1</v>
      </c>
      <c r="I703" s="146"/>
      <c r="J703" s="147">
        <f t="shared" si="90"/>
        <v>0</v>
      </c>
      <c r="K703" s="143" t="s">
        <v>132</v>
      </c>
      <c r="L703" s="30"/>
      <c r="M703" s="148" t="s">
        <v>1</v>
      </c>
      <c r="N703" s="149" t="s">
        <v>42</v>
      </c>
      <c r="O703" s="55"/>
      <c r="P703" s="150">
        <f t="shared" si="91"/>
        <v>0</v>
      </c>
      <c r="Q703" s="150">
        <v>0</v>
      </c>
      <c r="R703" s="150">
        <f t="shared" si="92"/>
        <v>0</v>
      </c>
      <c r="S703" s="150">
        <v>0</v>
      </c>
      <c r="T703" s="151">
        <f t="shared" si="93"/>
        <v>0</v>
      </c>
      <c r="U703" s="29"/>
      <c r="V703" s="29"/>
      <c r="W703" s="29"/>
      <c r="X703" s="29"/>
      <c r="Y703" s="29"/>
      <c r="Z703" s="29"/>
      <c r="AA703" s="29"/>
      <c r="AB703" s="29"/>
      <c r="AC703" s="29"/>
      <c r="AD703" s="29"/>
      <c r="AE703" s="29"/>
      <c r="AR703" s="152" t="s">
        <v>133</v>
      </c>
      <c r="AT703" s="152" t="s">
        <v>128</v>
      </c>
      <c r="AU703" s="152" t="s">
        <v>87</v>
      </c>
      <c r="AY703" s="14" t="s">
        <v>125</v>
      </c>
      <c r="BE703" s="153">
        <f t="shared" si="94"/>
        <v>0</v>
      </c>
      <c r="BF703" s="153">
        <f t="shared" si="95"/>
        <v>0</v>
      </c>
      <c r="BG703" s="153">
        <f t="shared" si="96"/>
        <v>0</v>
      </c>
      <c r="BH703" s="153">
        <f t="shared" si="97"/>
        <v>0</v>
      </c>
      <c r="BI703" s="153">
        <f t="shared" si="98"/>
        <v>0</v>
      </c>
      <c r="BJ703" s="14" t="s">
        <v>85</v>
      </c>
      <c r="BK703" s="153">
        <f t="shared" si="99"/>
        <v>0</v>
      </c>
      <c r="BL703" s="14" t="s">
        <v>133</v>
      </c>
      <c r="BM703" s="152" t="s">
        <v>2469</v>
      </c>
    </row>
    <row r="704" spans="1:65" s="2" customFormat="1" ht="76.349999999999994" customHeight="1">
      <c r="A704" s="29"/>
      <c r="B704" s="140"/>
      <c r="C704" s="141" t="s">
        <v>2470</v>
      </c>
      <c r="D704" s="141" t="s">
        <v>128</v>
      </c>
      <c r="E704" s="142" t="s">
        <v>2471</v>
      </c>
      <c r="F704" s="143" t="s">
        <v>2472</v>
      </c>
      <c r="G704" s="144" t="s">
        <v>446</v>
      </c>
      <c r="H704" s="145">
        <v>1</v>
      </c>
      <c r="I704" s="146"/>
      <c r="J704" s="147">
        <f t="shared" si="90"/>
        <v>0</v>
      </c>
      <c r="K704" s="143" t="s">
        <v>132</v>
      </c>
      <c r="L704" s="30"/>
      <c r="M704" s="148" t="s">
        <v>1</v>
      </c>
      <c r="N704" s="149" t="s">
        <v>42</v>
      </c>
      <c r="O704" s="55"/>
      <c r="P704" s="150">
        <f t="shared" si="91"/>
        <v>0</v>
      </c>
      <c r="Q704" s="150">
        <v>0</v>
      </c>
      <c r="R704" s="150">
        <f t="shared" si="92"/>
        <v>0</v>
      </c>
      <c r="S704" s="150">
        <v>0</v>
      </c>
      <c r="T704" s="151">
        <f t="shared" si="93"/>
        <v>0</v>
      </c>
      <c r="U704" s="29"/>
      <c r="V704" s="29"/>
      <c r="W704" s="29"/>
      <c r="X704" s="29"/>
      <c r="Y704" s="29"/>
      <c r="Z704" s="29"/>
      <c r="AA704" s="29"/>
      <c r="AB704" s="29"/>
      <c r="AC704" s="29"/>
      <c r="AD704" s="29"/>
      <c r="AE704" s="29"/>
      <c r="AR704" s="152" t="s">
        <v>133</v>
      </c>
      <c r="AT704" s="152" t="s">
        <v>128</v>
      </c>
      <c r="AU704" s="152" t="s">
        <v>87</v>
      </c>
      <c r="AY704" s="14" t="s">
        <v>125</v>
      </c>
      <c r="BE704" s="153">
        <f t="shared" si="94"/>
        <v>0</v>
      </c>
      <c r="BF704" s="153">
        <f t="shared" si="95"/>
        <v>0</v>
      </c>
      <c r="BG704" s="153">
        <f t="shared" si="96"/>
        <v>0</v>
      </c>
      <c r="BH704" s="153">
        <f t="shared" si="97"/>
        <v>0</v>
      </c>
      <c r="BI704" s="153">
        <f t="shared" si="98"/>
        <v>0</v>
      </c>
      <c r="BJ704" s="14" t="s">
        <v>85</v>
      </c>
      <c r="BK704" s="153">
        <f t="shared" si="99"/>
        <v>0</v>
      </c>
      <c r="BL704" s="14" t="s">
        <v>133</v>
      </c>
      <c r="BM704" s="152" t="s">
        <v>2473</v>
      </c>
    </row>
    <row r="705" spans="1:65" s="2" customFormat="1" ht="76.349999999999994" customHeight="1">
      <c r="A705" s="29"/>
      <c r="B705" s="140"/>
      <c r="C705" s="141" t="s">
        <v>2474</v>
      </c>
      <c r="D705" s="141" t="s">
        <v>128</v>
      </c>
      <c r="E705" s="142" t="s">
        <v>2475</v>
      </c>
      <c r="F705" s="143" t="s">
        <v>2476</v>
      </c>
      <c r="G705" s="144" t="s">
        <v>446</v>
      </c>
      <c r="H705" s="145">
        <v>1</v>
      </c>
      <c r="I705" s="146"/>
      <c r="J705" s="147">
        <f t="shared" si="90"/>
        <v>0</v>
      </c>
      <c r="K705" s="143" t="s">
        <v>132</v>
      </c>
      <c r="L705" s="30"/>
      <c r="M705" s="148" t="s">
        <v>1</v>
      </c>
      <c r="N705" s="149" t="s">
        <v>42</v>
      </c>
      <c r="O705" s="55"/>
      <c r="P705" s="150">
        <f t="shared" si="91"/>
        <v>0</v>
      </c>
      <c r="Q705" s="150">
        <v>0</v>
      </c>
      <c r="R705" s="150">
        <f t="shared" si="92"/>
        <v>0</v>
      </c>
      <c r="S705" s="150">
        <v>0</v>
      </c>
      <c r="T705" s="151">
        <f t="shared" si="93"/>
        <v>0</v>
      </c>
      <c r="U705" s="29"/>
      <c r="V705" s="29"/>
      <c r="W705" s="29"/>
      <c r="X705" s="29"/>
      <c r="Y705" s="29"/>
      <c r="Z705" s="29"/>
      <c r="AA705" s="29"/>
      <c r="AB705" s="29"/>
      <c r="AC705" s="29"/>
      <c r="AD705" s="29"/>
      <c r="AE705" s="29"/>
      <c r="AR705" s="152" t="s">
        <v>133</v>
      </c>
      <c r="AT705" s="152" t="s">
        <v>128</v>
      </c>
      <c r="AU705" s="152" t="s">
        <v>87</v>
      </c>
      <c r="AY705" s="14" t="s">
        <v>125</v>
      </c>
      <c r="BE705" s="153">
        <f t="shared" si="94"/>
        <v>0</v>
      </c>
      <c r="BF705" s="153">
        <f t="shared" si="95"/>
        <v>0</v>
      </c>
      <c r="BG705" s="153">
        <f t="shared" si="96"/>
        <v>0</v>
      </c>
      <c r="BH705" s="153">
        <f t="shared" si="97"/>
        <v>0</v>
      </c>
      <c r="BI705" s="153">
        <f t="shared" si="98"/>
        <v>0</v>
      </c>
      <c r="BJ705" s="14" t="s">
        <v>85</v>
      </c>
      <c r="BK705" s="153">
        <f t="shared" si="99"/>
        <v>0</v>
      </c>
      <c r="BL705" s="14" t="s">
        <v>133</v>
      </c>
      <c r="BM705" s="152" t="s">
        <v>2477</v>
      </c>
    </row>
    <row r="706" spans="1:65" s="2" customFormat="1" ht="194.45" customHeight="1">
      <c r="A706" s="29"/>
      <c r="B706" s="140"/>
      <c r="C706" s="141" t="s">
        <v>2478</v>
      </c>
      <c r="D706" s="141" t="s">
        <v>128</v>
      </c>
      <c r="E706" s="142" t="s">
        <v>2479</v>
      </c>
      <c r="F706" s="143" t="s">
        <v>2480</v>
      </c>
      <c r="G706" s="144" t="s">
        <v>446</v>
      </c>
      <c r="H706" s="145">
        <v>1</v>
      </c>
      <c r="I706" s="146"/>
      <c r="J706" s="147">
        <f t="shared" si="90"/>
        <v>0</v>
      </c>
      <c r="K706" s="143" t="s">
        <v>132</v>
      </c>
      <c r="L706" s="30"/>
      <c r="M706" s="148" t="s">
        <v>1</v>
      </c>
      <c r="N706" s="149" t="s">
        <v>42</v>
      </c>
      <c r="O706" s="55"/>
      <c r="P706" s="150">
        <f t="shared" si="91"/>
        <v>0</v>
      </c>
      <c r="Q706" s="150">
        <v>0</v>
      </c>
      <c r="R706" s="150">
        <f t="shared" si="92"/>
        <v>0</v>
      </c>
      <c r="S706" s="150">
        <v>0</v>
      </c>
      <c r="T706" s="151">
        <f t="shared" si="93"/>
        <v>0</v>
      </c>
      <c r="U706" s="29"/>
      <c r="V706" s="29"/>
      <c r="W706" s="29"/>
      <c r="X706" s="29"/>
      <c r="Y706" s="29"/>
      <c r="Z706" s="29"/>
      <c r="AA706" s="29"/>
      <c r="AB706" s="29"/>
      <c r="AC706" s="29"/>
      <c r="AD706" s="29"/>
      <c r="AE706" s="29"/>
      <c r="AR706" s="152" t="s">
        <v>133</v>
      </c>
      <c r="AT706" s="152" t="s">
        <v>128</v>
      </c>
      <c r="AU706" s="152" t="s">
        <v>87</v>
      </c>
      <c r="AY706" s="14" t="s">
        <v>125</v>
      </c>
      <c r="BE706" s="153">
        <f t="shared" si="94"/>
        <v>0</v>
      </c>
      <c r="BF706" s="153">
        <f t="shared" si="95"/>
        <v>0</v>
      </c>
      <c r="BG706" s="153">
        <f t="shared" si="96"/>
        <v>0</v>
      </c>
      <c r="BH706" s="153">
        <f t="shared" si="97"/>
        <v>0</v>
      </c>
      <c r="BI706" s="153">
        <f t="shared" si="98"/>
        <v>0</v>
      </c>
      <c r="BJ706" s="14" t="s">
        <v>85</v>
      </c>
      <c r="BK706" s="153">
        <f t="shared" si="99"/>
        <v>0</v>
      </c>
      <c r="BL706" s="14" t="s">
        <v>133</v>
      </c>
      <c r="BM706" s="152" t="s">
        <v>2481</v>
      </c>
    </row>
    <row r="707" spans="1:65" s="2" customFormat="1" ht="194.45" customHeight="1">
      <c r="A707" s="29"/>
      <c r="B707" s="140"/>
      <c r="C707" s="141" t="s">
        <v>2482</v>
      </c>
      <c r="D707" s="141" t="s">
        <v>128</v>
      </c>
      <c r="E707" s="142" t="s">
        <v>2483</v>
      </c>
      <c r="F707" s="143" t="s">
        <v>2484</v>
      </c>
      <c r="G707" s="144" t="s">
        <v>446</v>
      </c>
      <c r="H707" s="145">
        <v>1</v>
      </c>
      <c r="I707" s="146"/>
      <c r="J707" s="147">
        <f t="shared" si="90"/>
        <v>0</v>
      </c>
      <c r="K707" s="143" t="s">
        <v>132</v>
      </c>
      <c r="L707" s="30"/>
      <c r="M707" s="148" t="s">
        <v>1</v>
      </c>
      <c r="N707" s="149" t="s">
        <v>42</v>
      </c>
      <c r="O707" s="55"/>
      <c r="P707" s="150">
        <f t="shared" si="91"/>
        <v>0</v>
      </c>
      <c r="Q707" s="150">
        <v>0</v>
      </c>
      <c r="R707" s="150">
        <f t="shared" si="92"/>
        <v>0</v>
      </c>
      <c r="S707" s="150">
        <v>0</v>
      </c>
      <c r="T707" s="151">
        <f t="shared" si="93"/>
        <v>0</v>
      </c>
      <c r="U707" s="29"/>
      <c r="V707" s="29"/>
      <c r="W707" s="29"/>
      <c r="X707" s="29"/>
      <c r="Y707" s="29"/>
      <c r="Z707" s="29"/>
      <c r="AA707" s="29"/>
      <c r="AB707" s="29"/>
      <c r="AC707" s="29"/>
      <c r="AD707" s="29"/>
      <c r="AE707" s="29"/>
      <c r="AR707" s="152" t="s">
        <v>133</v>
      </c>
      <c r="AT707" s="152" t="s">
        <v>128</v>
      </c>
      <c r="AU707" s="152" t="s">
        <v>87</v>
      </c>
      <c r="AY707" s="14" t="s">
        <v>125</v>
      </c>
      <c r="BE707" s="153">
        <f t="shared" si="94"/>
        <v>0</v>
      </c>
      <c r="BF707" s="153">
        <f t="shared" si="95"/>
        <v>0</v>
      </c>
      <c r="BG707" s="153">
        <f t="shared" si="96"/>
        <v>0</v>
      </c>
      <c r="BH707" s="153">
        <f t="shared" si="97"/>
        <v>0</v>
      </c>
      <c r="BI707" s="153">
        <f t="shared" si="98"/>
        <v>0</v>
      </c>
      <c r="BJ707" s="14" t="s">
        <v>85</v>
      </c>
      <c r="BK707" s="153">
        <f t="shared" si="99"/>
        <v>0</v>
      </c>
      <c r="BL707" s="14" t="s">
        <v>133</v>
      </c>
      <c r="BM707" s="152" t="s">
        <v>2485</v>
      </c>
    </row>
    <row r="708" spans="1:65" s="2" customFormat="1" ht="194.45" customHeight="1">
      <c r="A708" s="29"/>
      <c r="B708" s="140"/>
      <c r="C708" s="141" t="s">
        <v>2486</v>
      </c>
      <c r="D708" s="141" t="s">
        <v>128</v>
      </c>
      <c r="E708" s="142" t="s">
        <v>2487</v>
      </c>
      <c r="F708" s="143" t="s">
        <v>2488</v>
      </c>
      <c r="G708" s="144" t="s">
        <v>446</v>
      </c>
      <c r="H708" s="145">
        <v>1</v>
      </c>
      <c r="I708" s="146"/>
      <c r="J708" s="147">
        <f t="shared" si="90"/>
        <v>0</v>
      </c>
      <c r="K708" s="143" t="s">
        <v>132</v>
      </c>
      <c r="L708" s="30"/>
      <c r="M708" s="148" t="s">
        <v>1</v>
      </c>
      <c r="N708" s="149" t="s">
        <v>42</v>
      </c>
      <c r="O708" s="55"/>
      <c r="P708" s="150">
        <f t="shared" si="91"/>
        <v>0</v>
      </c>
      <c r="Q708" s="150">
        <v>0</v>
      </c>
      <c r="R708" s="150">
        <f t="shared" si="92"/>
        <v>0</v>
      </c>
      <c r="S708" s="150">
        <v>0</v>
      </c>
      <c r="T708" s="151">
        <f t="shared" si="93"/>
        <v>0</v>
      </c>
      <c r="U708" s="29"/>
      <c r="V708" s="29"/>
      <c r="W708" s="29"/>
      <c r="X708" s="29"/>
      <c r="Y708" s="29"/>
      <c r="Z708" s="29"/>
      <c r="AA708" s="29"/>
      <c r="AB708" s="29"/>
      <c r="AC708" s="29"/>
      <c r="AD708" s="29"/>
      <c r="AE708" s="29"/>
      <c r="AR708" s="152" t="s">
        <v>133</v>
      </c>
      <c r="AT708" s="152" t="s">
        <v>128</v>
      </c>
      <c r="AU708" s="152" t="s">
        <v>87</v>
      </c>
      <c r="AY708" s="14" t="s">
        <v>125</v>
      </c>
      <c r="BE708" s="153">
        <f t="shared" si="94"/>
        <v>0</v>
      </c>
      <c r="BF708" s="153">
        <f t="shared" si="95"/>
        <v>0</v>
      </c>
      <c r="BG708" s="153">
        <f t="shared" si="96"/>
        <v>0</v>
      </c>
      <c r="BH708" s="153">
        <f t="shared" si="97"/>
        <v>0</v>
      </c>
      <c r="BI708" s="153">
        <f t="shared" si="98"/>
        <v>0</v>
      </c>
      <c r="BJ708" s="14" t="s">
        <v>85</v>
      </c>
      <c r="BK708" s="153">
        <f t="shared" si="99"/>
        <v>0</v>
      </c>
      <c r="BL708" s="14" t="s">
        <v>133</v>
      </c>
      <c r="BM708" s="152" t="s">
        <v>2489</v>
      </c>
    </row>
    <row r="709" spans="1:65" s="2" customFormat="1" ht="194.45" customHeight="1">
      <c r="A709" s="29"/>
      <c r="B709" s="140"/>
      <c r="C709" s="141" t="s">
        <v>2490</v>
      </c>
      <c r="D709" s="141" t="s">
        <v>128</v>
      </c>
      <c r="E709" s="142" t="s">
        <v>2491</v>
      </c>
      <c r="F709" s="143" t="s">
        <v>2492</v>
      </c>
      <c r="G709" s="144" t="s">
        <v>446</v>
      </c>
      <c r="H709" s="145">
        <v>1</v>
      </c>
      <c r="I709" s="146"/>
      <c r="J709" s="147">
        <f t="shared" si="90"/>
        <v>0</v>
      </c>
      <c r="K709" s="143" t="s">
        <v>132</v>
      </c>
      <c r="L709" s="30"/>
      <c r="M709" s="148" t="s">
        <v>1</v>
      </c>
      <c r="N709" s="149" t="s">
        <v>42</v>
      </c>
      <c r="O709" s="55"/>
      <c r="P709" s="150">
        <f t="shared" si="91"/>
        <v>0</v>
      </c>
      <c r="Q709" s="150">
        <v>0</v>
      </c>
      <c r="R709" s="150">
        <f t="shared" si="92"/>
        <v>0</v>
      </c>
      <c r="S709" s="150">
        <v>0</v>
      </c>
      <c r="T709" s="151">
        <f t="shared" si="93"/>
        <v>0</v>
      </c>
      <c r="U709" s="29"/>
      <c r="V709" s="29"/>
      <c r="W709" s="29"/>
      <c r="X709" s="29"/>
      <c r="Y709" s="29"/>
      <c r="Z709" s="29"/>
      <c r="AA709" s="29"/>
      <c r="AB709" s="29"/>
      <c r="AC709" s="29"/>
      <c r="AD709" s="29"/>
      <c r="AE709" s="29"/>
      <c r="AR709" s="152" t="s">
        <v>133</v>
      </c>
      <c r="AT709" s="152" t="s">
        <v>128</v>
      </c>
      <c r="AU709" s="152" t="s">
        <v>87</v>
      </c>
      <c r="AY709" s="14" t="s">
        <v>125</v>
      </c>
      <c r="BE709" s="153">
        <f t="shared" si="94"/>
        <v>0</v>
      </c>
      <c r="BF709" s="153">
        <f t="shared" si="95"/>
        <v>0</v>
      </c>
      <c r="BG709" s="153">
        <f t="shared" si="96"/>
        <v>0</v>
      </c>
      <c r="BH709" s="153">
        <f t="shared" si="97"/>
        <v>0</v>
      </c>
      <c r="BI709" s="153">
        <f t="shared" si="98"/>
        <v>0</v>
      </c>
      <c r="BJ709" s="14" t="s">
        <v>85</v>
      </c>
      <c r="BK709" s="153">
        <f t="shared" si="99"/>
        <v>0</v>
      </c>
      <c r="BL709" s="14" t="s">
        <v>133</v>
      </c>
      <c r="BM709" s="152" t="s">
        <v>2493</v>
      </c>
    </row>
    <row r="710" spans="1:65" s="2" customFormat="1" ht="194.45" customHeight="1">
      <c r="A710" s="29"/>
      <c r="B710" s="140"/>
      <c r="C710" s="141" t="s">
        <v>2494</v>
      </c>
      <c r="D710" s="141" t="s">
        <v>128</v>
      </c>
      <c r="E710" s="142" t="s">
        <v>2495</v>
      </c>
      <c r="F710" s="143" t="s">
        <v>2496</v>
      </c>
      <c r="G710" s="144" t="s">
        <v>446</v>
      </c>
      <c r="H710" s="145">
        <v>1</v>
      </c>
      <c r="I710" s="146"/>
      <c r="J710" s="147">
        <f t="shared" si="90"/>
        <v>0</v>
      </c>
      <c r="K710" s="143" t="s">
        <v>132</v>
      </c>
      <c r="L710" s="30"/>
      <c r="M710" s="148" t="s">
        <v>1</v>
      </c>
      <c r="N710" s="149" t="s">
        <v>42</v>
      </c>
      <c r="O710" s="55"/>
      <c r="P710" s="150">
        <f t="shared" si="91"/>
        <v>0</v>
      </c>
      <c r="Q710" s="150">
        <v>0</v>
      </c>
      <c r="R710" s="150">
        <f t="shared" si="92"/>
        <v>0</v>
      </c>
      <c r="S710" s="150">
        <v>0</v>
      </c>
      <c r="T710" s="151">
        <f t="shared" si="93"/>
        <v>0</v>
      </c>
      <c r="U710" s="29"/>
      <c r="V710" s="29"/>
      <c r="W710" s="29"/>
      <c r="X710" s="29"/>
      <c r="Y710" s="29"/>
      <c r="Z710" s="29"/>
      <c r="AA710" s="29"/>
      <c r="AB710" s="29"/>
      <c r="AC710" s="29"/>
      <c r="AD710" s="29"/>
      <c r="AE710" s="29"/>
      <c r="AR710" s="152" t="s">
        <v>133</v>
      </c>
      <c r="AT710" s="152" t="s">
        <v>128</v>
      </c>
      <c r="AU710" s="152" t="s">
        <v>87</v>
      </c>
      <c r="AY710" s="14" t="s">
        <v>125</v>
      </c>
      <c r="BE710" s="153">
        <f t="shared" si="94"/>
        <v>0</v>
      </c>
      <c r="BF710" s="153">
        <f t="shared" si="95"/>
        <v>0</v>
      </c>
      <c r="BG710" s="153">
        <f t="shared" si="96"/>
        <v>0</v>
      </c>
      <c r="BH710" s="153">
        <f t="shared" si="97"/>
        <v>0</v>
      </c>
      <c r="BI710" s="153">
        <f t="shared" si="98"/>
        <v>0</v>
      </c>
      <c r="BJ710" s="14" t="s">
        <v>85</v>
      </c>
      <c r="BK710" s="153">
        <f t="shared" si="99"/>
        <v>0</v>
      </c>
      <c r="BL710" s="14" t="s">
        <v>133</v>
      </c>
      <c r="BM710" s="152" t="s">
        <v>2497</v>
      </c>
    </row>
    <row r="711" spans="1:65" s="2" customFormat="1" ht="194.45" customHeight="1">
      <c r="A711" s="29"/>
      <c r="B711" s="140"/>
      <c r="C711" s="141" t="s">
        <v>2498</v>
      </c>
      <c r="D711" s="141" t="s">
        <v>128</v>
      </c>
      <c r="E711" s="142" t="s">
        <v>2499</v>
      </c>
      <c r="F711" s="143" t="s">
        <v>2500</v>
      </c>
      <c r="G711" s="144" t="s">
        <v>446</v>
      </c>
      <c r="H711" s="145">
        <v>1</v>
      </c>
      <c r="I711" s="146"/>
      <c r="J711" s="147">
        <f t="shared" si="90"/>
        <v>0</v>
      </c>
      <c r="K711" s="143" t="s">
        <v>132</v>
      </c>
      <c r="L711" s="30"/>
      <c r="M711" s="148" t="s">
        <v>1</v>
      </c>
      <c r="N711" s="149" t="s">
        <v>42</v>
      </c>
      <c r="O711" s="55"/>
      <c r="P711" s="150">
        <f t="shared" si="91"/>
        <v>0</v>
      </c>
      <c r="Q711" s="150">
        <v>0</v>
      </c>
      <c r="R711" s="150">
        <f t="shared" si="92"/>
        <v>0</v>
      </c>
      <c r="S711" s="150">
        <v>0</v>
      </c>
      <c r="T711" s="151">
        <f t="shared" si="93"/>
        <v>0</v>
      </c>
      <c r="U711" s="29"/>
      <c r="V711" s="29"/>
      <c r="W711" s="29"/>
      <c r="X711" s="29"/>
      <c r="Y711" s="29"/>
      <c r="Z711" s="29"/>
      <c r="AA711" s="29"/>
      <c r="AB711" s="29"/>
      <c r="AC711" s="29"/>
      <c r="AD711" s="29"/>
      <c r="AE711" s="29"/>
      <c r="AR711" s="152" t="s">
        <v>133</v>
      </c>
      <c r="AT711" s="152" t="s">
        <v>128</v>
      </c>
      <c r="AU711" s="152" t="s">
        <v>87</v>
      </c>
      <c r="AY711" s="14" t="s">
        <v>125</v>
      </c>
      <c r="BE711" s="153">
        <f t="shared" si="94"/>
        <v>0</v>
      </c>
      <c r="BF711" s="153">
        <f t="shared" si="95"/>
        <v>0</v>
      </c>
      <c r="BG711" s="153">
        <f t="shared" si="96"/>
        <v>0</v>
      </c>
      <c r="BH711" s="153">
        <f t="shared" si="97"/>
        <v>0</v>
      </c>
      <c r="BI711" s="153">
        <f t="shared" si="98"/>
        <v>0</v>
      </c>
      <c r="BJ711" s="14" t="s">
        <v>85</v>
      </c>
      <c r="BK711" s="153">
        <f t="shared" si="99"/>
        <v>0</v>
      </c>
      <c r="BL711" s="14" t="s">
        <v>133</v>
      </c>
      <c r="BM711" s="152" t="s">
        <v>2501</v>
      </c>
    </row>
    <row r="712" spans="1:65" s="2" customFormat="1" ht="194.45" customHeight="1">
      <c r="A712" s="29"/>
      <c r="B712" s="140"/>
      <c r="C712" s="141" t="s">
        <v>2502</v>
      </c>
      <c r="D712" s="141" t="s">
        <v>128</v>
      </c>
      <c r="E712" s="142" t="s">
        <v>2503</v>
      </c>
      <c r="F712" s="143" t="s">
        <v>2504</v>
      </c>
      <c r="G712" s="144" t="s">
        <v>446</v>
      </c>
      <c r="H712" s="145">
        <v>1</v>
      </c>
      <c r="I712" s="146"/>
      <c r="J712" s="147">
        <f t="shared" si="90"/>
        <v>0</v>
      </c>
      <c r="K712" s="143" t="s">
        <v>132</v>
      </c>
      <c r="L712" s="30"/>
      <c r="M712" s="148" t="s">
        <v>1</v>
      </c>
      <c r="N712" s="149" t="s">
        <v>42</v>
      </c>
      <c r="O712" s="55"/>
      <c r="P712" s="150">
        <f t="shared" si="91"/>
        <v>0</v>
      </c>
      <c r="Q712" s="150">
        <v>0</v>
      </c>
      <c r="R712" s="150">
        <f t="shared" si="92"/>
        <v>0</v>
      </c>
      <c r="S712" s="150">
        <v>0</v>
      </c>
      <c r="T712" s="151">
        <f t="shared" si="93"/>
        <v>0</v>
      </c>
      <c r="U712" s="29"/>
      <c r="V712" s="29"/>
      <c r="W712" s="29"/>
      <c r="X712" s="29"/>
      <c r="Y712" s="29"/>
      <c r="Z712" s="29"/>
      <c r="AA712" s="29"/>
      <c r="AB712" s="29"/>
      <c r="AC712" s="29"/>
      <c r="AD712" s="29"/>
      <c r="AE712" s="29"/>
      <c r="AR712" s="152" t="s">
        <v>133</v>
      </c>
      <c r="AT712" s="152" t="s">
        <v>128</v>
      </c>
      <c r="AU712" s="152" t="s">
        <v>87</v>
      </c>
      <c r="AY712" s="14" t="s">
        <v>125</v>
      </c>
      <c r="BE712" s="153">
        <f t="shared" si="94"/>
        <v>0</v>
      </c>
      <c r="BF712" s="153">
        <f t="shared" si="95"/>
        <v>0</v>
      </c>
      <c r="BG712" s="153">
        <f t="shared" si="96"/>
        <v>0</v>
      </c>
      <c r="BH712" s="153">
        <f t="shared" si="97"/>
        <v>0</v>
      </c>
      <c r="BI712" s="153">
        <f t="shared" si="98"/>
        <v>0</v>
      </c>
      <c r="BJ712" s="14" t="s">
        <v>85</v>
      </c>
      <c r="BK712" s="153">
        <f t="shared" si="99"/>
        <v>0</v>
      </c>
      <c r="BL712" s="14" t="s">
        <v>133</v>
      </c>
      <c r="BM712" s="152" t="s">
        <v>2505</v>
      </c>
    </row>
    <row r="713" spans="1:65" s="2" customFormat="1" ht="194.45" customHeight="1">
      <c r="A713" s="29"/>
      <c r="B713" s="140"/>
      <c r="C713" s="141" t="s">
        <v>2506</v>
      </c>
      <c r="D713" s="141" t="s">
        <v>128</v>
      </c>
      <c r="E713" s="142" t="s">
        <v>2507</v>
      </c>
      <c r="F713" s="143" t="s">
        <v>2508</v>
      </c>
      <c r="G713" s="144" t="s">
        <v>446</v>
      </c>
      <c r="H713" s="145">
        <v>1</v>
      </c>
      <c r="I713" s="146"/>
      <c r="J713" s="147">
        <f t="shared" si="90"/>
        <v>0</v>
      </c>
      <c r="K713" s="143" t="s">
        <v>132</v>
      </c>
      <c r="L713" s="30"/>
      <c r="M713" s="148" t="s">
        <v>1</v>
      </c>
      <c r="N713" s="149" t="s">
        <v>42</v>
      </c>
      <c r="O713" s="55"/>
      <c r="P713" s="150">
        <f t="shared" si="91"/>
        <v>0</v>
      </c>
      <c r="Q713" s="150">
        <v>0</v>
      </c>
      <c r="R713" s="150">
        <f t="shared" si="92"/>
        <v>0</v>
      </c>
      <c r="S713" s="150">
        <v>0</v>
      </c>
      <c r="T713" s="151">
        <f t="shared" si="93"/>
        <v>0</v>
      </c>
      <c r="U713" s="29"/>
      <c r="V713" s="29"/>
      <c r="W713" s="29"/>
      <c r="X713" s="29"/>
      <c r="Y713" s="29"/>
      <c r="Z713" s="29"/>
      <c r="AA713" s="29"/>
      <c r="AB713" s="29"/>
      <c r="AC713" s="29"/>
      <c r="AD713" s="29"/>
      <c r="AE713" s="29"/>
      <c r="AR713" s="152" t="s">
        <v>133</v>
      </c>
      <c r="AT713" s="152" t="s">
        <v>128</v>
      </c>
      <c r="AU713" s="152" t="s">
        <v>87</v>
      </c>
      <c r="AY713" s="14" t="s">
        <v>125</v>
      </c>
      <c r="BE713" s="153">
        <f t="shared" si="94"/>
        <v>0</v>
      </c>
      <c r="BF713" s="153">
        <f t="shared" si="95"/>
        <v>0</v>
      </c>
      <c r="BG713" s="153">
        <f t="shared" si="96"/>
        <v>0</v>
      </c>
      <c r="BH713" s="153">
        <f t="shared" si="97"/>
        <v>0</v>
      </c>
      <c r="BI713" s="153">
        <f t="shared" si="98"/>
        <v>0</v>
      </c>
      <c r="BJ713" s="14" t="s">
        <v>85</v>
      </c>
      <c r="BK713" s="153">
        <f t="shared" si="99"/>
        <v>0</v>
      </c>
      <c r="BL713" s="14" t="s">
        <v>133</v>
      </c>
      <c r="BM713" s="152" t="s">
        <v>2509</v>
      </c>
    </row>
    <row r="714" spans="1:65" s="2" customFormat="1" ht="49.15" customHeight="1">
      <c r="A714" s="29"/>
      <c r="B714" s="140"/>
      <c r="C714" s="141" t="s">
        <v>2510</v>
      </c>
      <c r="D714" s="141" t="s">
        <v>128</v>
      </c>
      <c r="E714" s="142" t="s">
        <v>2511</v>
      </c>
      <c r="F714" s="143" t="s">
        <v>2512</v>
      </c>
      <c r="G714" s="144" t="s">
        <v>446</v>
      </c>
      <c r="H714" s="145">
        <v>1</v>
      </c>
      <c r="I714" s="146"/>
      <c r="J714" s="147">
        <f t="shared" si="90"/>
        <v>0</v>
      </c>
      <c r="K714" s="143" t="s">
        <v>132</v>
      </c>
      <c r="L714" s="30"/>
      <c r="M714" s="148" t="s">
        <v>1</v>
      </c>
      <c r="N714" s="149" t="s">
        <v>42</v>
      </c>
      <c r="O714" s="55"/>
      <c r="P714" s="150">
        <f t="shared" si="91"/>
        <v>0</v>
      </c>
      <c r="Q714" s="150">
        <v>0</v>
      </c>
      <c r="R714" s="150">
        <f t="shared" si="92"/>
        <v>0</v>
      </c>
      <c r="S714" s="150">
        <v>0</v>
      </c>
      <c r="T714" s="151">
        <f t="shared" si="93"/>
        <v>0</v>
      </c>
      <c r="U714" s="29"/>
      <c r="V714" s="29"/>
      <c r="W714" s="29"/>
      <c r="X714" s="29"/>
      <c r="Y714" s="29"/>
      <c r="Z714" s="29"/>
      <c r="AA714" s="29"/>
      <c r="AB714" s="29"/>
      <c r="AC714" s="29"/>
      <c r="AD714" s="29"/>
      <c r="AE714" s="29"/>
      <c r="AR714" s="152" t="s">
        <v>133</v>
      </c>
      <c r="AT714" s="152" t="s">
        <v>128</v>
      </c>
      <c r="AU714" s="152" t="s">
        <v>87</v>
      </c>
      <c r="AY714" s="14" t="s">
        <v>125</v>
      </c>
      <c r="BE714" s="153">
        <f t="shared" si="94"/>
        <v>0</v>
      </c>
      <c r="BF714" s="153">
        <f t="shared" si="95"/>
        <v>0</v>
      </c>
      <c r="BG714" s="153">
        <f t="shared" si="96"/>
        <v>0</v>
      </c>
      <c r="BH714" s="153">
        <f t="shared" si="97"/>
        <v>0</v>
      </c>
      <c r="BI714" s="153">
        <f t="shared" si="98"/>
        <v>0</v>
      </c>
      <c r="BJ714" s="14" t="s">
        <v>85</v>
      </c>
      <c r="BK714" s="153">
        <f t="shared" si="99"/>
        <v>0</v>
      </c>
      <c r="BL714" s="14" t="s">
        <v>133</v>
      </c>
      <c r="BM714" s="152" t="s">
        <v>2513</v>
      </c>
    </row>
    <row r="715" spans="1:65" s="2" customFormat="1" ht="49.15" customHeight="1">
      <c r="A715" s="29"/>
      <c r="B715" s="140"/>
      <c r="C715" s="141" t="s">
        <v>2514</v>
      </c>
      <c r="D715" s="141" t="s">
        <v>128</v>
      </c>
      <c r="E715" s="142" t="s">
        <v>2515</v>
      </c>
      <c r="F715" s="143" t="s">
        <v>2516</v>
      </c>
      <c r="G715" s="144" t="s">
        <v>446</v>
      </c>
      <c r="H715" s="145">
        <v>1</v>
      </c>
      <c r="I715" s="146"/>
      <c r="J715" s="147">
        <f t="shared" si="90"/>
        <v>0</v>
      </c>
      <c r="K715" s="143" t="s">
        <v>132</v>
      </c>
      <c r="L715" s="30"/>
      <c r="M715" s="148" t="s">
        <v>1</v>
      </c>
      <c r="N715" s="149" t="s">
        <v>42</v>
      </c>
      <c r="O715" s="55"/>
      <c r="P715" s="150">
        <f t="shared" si="91"/>
        <v>0</v>
      </c>
      <c r="Q715" s="150">
        <v>0</v>
      </c>
      <c r="R715" s="150">
        <f t="shared" si="92"/>
        <v>0</v>
      </c>
      <c r="S715" s="150">
        <v>0</v>
      </c>
      <c r="T715" s="151">
        <f t="shared" si="93"/>
        <v>0</v>
      </c>
      <c r="U715" s="29"/>
      <c r="V715" s="29"/>
      <c r="W715" s="29"/>
      <c r="X715" s="29"/>
      <c r="Y715" s="29"/>
      <c r="Z715" s="29"/>
      <c r="AA715" s="29"/>
      <c r="AB715" s="29"/>
      <c r="AC715" s="29"/>
      <c r="AD715" s="29"/>
      <c r="AE715" s="29"/>
      <c r="AR715" s="152" t="s">
        <v>133</v>
      </c>
      <c r="AT715" s="152" t="s">
        <v>128</v>
      </c>
      <c r="AU715" s="152" t="s">
        <v>87</v>
      </c>
      <c r="AY715" s="14" t="s">
        <v>125</v>
      </c>
      <c r="BE715" s="153">
        <f t="shared" si="94"/>
        <v>0</v>
      </c>
      <c r="BF715" s="153">
        <f t="shared" si="95"/>
        <v>0</v>
      </c>
      <c r="BG715" s="153">
        <f t="shared" si="96"/>
        <v>0</v>
      </c>
      <c r="BH715" s="153">
        <f t="shared" si="97"/>
        <v>0</v>
      </c>
      <c r="BI715" s="153">
        <f t="shared" si="98"/>
        <v>0</v>
      </c>
      <c r="BJ715" s="14" t="s">
        <v>85</v>
      </c>
      <c r="BK715" s="153">
        <f t="shared" si="99"/>
        <v>0</v>
      </c>
      <c r="BL715" s="14" t="s">
        <v>133</v>
      </c>
      <c r="BM715" s="152" t="s">
        <v>2517</v>
      </c>
    </row>
    <row r="716" spans="1:65" s="2" customFormat="1" ht="49.15" customHeight="1">
      <c r="A716" s="29"/>
      <c r="B716" s="140"/>
      <c r="C716" s="141" t="s">
        <v>2518</v>
      </c>
      <c r="D716" s="141" t="s">
        <v>128</v>
      </c>
      <c r="E716" s="142" t="s">
        <v>2519</v>
      </c>
      <c r="F716" s="143" t="s">
        <v>2520</v>
      </c>
      <c r="G716" s="144" t="s">
        <v>446</v>
      </c>
      <c r="H716" s="145">
        <v>1</v>
      </c>
      <c r="I716" s="146"/>
      <c r="J716" s="147">
        <f t="shared" si="90"/>
        <v>0</v>
      </c>
      <c r="K716" s="143" t="s">
        <v>132</v>
      </c>
      <c r="L716" s="30"/>
      <c r="M716" s="148" t="s">
        <v>1</v>
      </c>
      <c r="N716" s="149" t="s">
        <v>42</v>
      </c>
      <c r="O716" s="55"/>
      <c r="P716" s="150">
        <f t="shared" si="91"/>
        <v>0</v>
      </c>
      <c r="Q716" s="150">
        <v>0</v>
      </c>
      <c r="R716" s="150">
        <f t="shared" si="92"/>
        <v>0</v>
      </c>
      <c r="S716" s="150">
        <v>0</v>
      </c>
      <c r="T716" s="151">
        <f t="shared" si="93"/>
        <v>0</v>
      </c>
      <c r="U716" s="29"/>
      <c r="V716" s="29"/>
      <c r="W716" s="29"/>
      <c r="X716" s="29"/>
      <c r="Y716" s="29"/>
      <c r="Z716" s="29"/>
      <c r="AA716" s="29"/>
      <c r="AB716" s="29"/>
      <c r="AC716" s="29"/>
      <c r="AD716" s="29"/>
      <c r="AE716" s="29"/>
      <c r="AR716" s="152" t="s">
        <v>133</v>
      </c>
      <c r="AT716" s="152" t="s">
        <v>128</v>
      </c>
      <c r="AU716" s="152" t="s">
        <v>87</v>
      </c>
      <c r="AY716" s="14" t="s">
        <v>125</v>
      </c>
      <c r="BE716" s="153">
        <f t="shared" si="94"/>
        <v>0</v>
      </c>
      <c r="BF716" s="153">
        <f t="shared" si="95"/>
        <v>0</v>
      </c>
      <c r="BG716" s="153">
        <f t="shared" si="96"/>
        <v>0</v>
      </c>
      <c r="BH716" s="153">
        <f t="shared" si="97"/>
        <v>0</v>
      </c>
      <c r="BI716" s="153">
        <f t="shared" si="98"/>
        <v>0</v>
      </c>
      <c r="BJ716" s="14" t="s">
        <v>85</v>
      </c>
      <c r="BK716" s="153">
        <f t="shared" si="99"/>
        <v>0</v>
      </c>
      <c r="BL716" s="14" t="s">
        <v>133</v>
      </c>
      <c r="BM716" s="152" t="s">
        <v>2521</v>
      </c>
    </row>
    <row r="717" spans="1:65" s="2" customFormat="1" ht="49.15" customHeight="1">
      <c r="A717" s="29"/>
      <c r="B717" s="140"/>
      <c r="C717" s="141" t="s">
        <v>2522</v>
      </c>
      <c r="D717" s="141" t="s">
        <v>128</v>
      </c>
      <c r="E717" s="142" t="s">
        <v>2523</v>
      </c>
      <c r="F717" s="143" t="s">
        <v>2524</v>
      </c>
      <c r="G717" s="144" t="s">
        <v>446</v>
      </c>
      <c r="H717" s="145">
        <v>1</v>
      </c>
      <c r="I717" s="146"/>
      <c r="J717" s="147">
        <f t="shared" si="90"/>
        <v>0</v>
      </c>
      <c r="K717" s="143" t="s">
        <v>132</v>
      </c>
      <c r="L717" s="30"/>
      <c r="M717" s="148" t="s">
        <v>1</v>
      </c>
      <c r="N717" s="149" t="s">
        <v>42</v>
      </c>
      <c r="O717" s="55"/>
      <c r="P717" s="150">
        <f t="shared" si="91"/>
        <v>0</v>
      </c>
      <c r="Q717" s="150">
        <v>0</v>
      </c>
      <c r="R717" s="150">
        <f t="shared" si="92"/>
        <v>0</v>
      </c>
      <c r="S717" s="150">
        <v>0</v>
      </c>
      <c r="T717" s="151">
        <f t="shared" si="93"/>
        <v>0</v>
      </c>
      <c r="U717" s="29"/>
      <c r="V717" s="29"/>
      <c r="W717" s="29"/>
      <c r="X717" s="29"/>
      <c r="Y717" s="29"/>
      <c r="Z717" s="29"/>
      <c r="AA717" s="29"/>
      <c r="AB717" s="29"/>
      <c r="AC717" s="29"/>
      <c r="AD717" s="29"/>
      <c r="AE717" s="29"/>
      <c r="AR717" s="152" t="s">
        <v>133</v>
      </c>
      <c r="AT717" s="152" t="s">
        <v>128</v>
      </c>
      <c r="AU717" s="152" t="s">
        <v>87</v>
      </c>
      <c r="AY717" s="14" t="s">
        <v>125</v>
      </c>
      <c r="BE717" s="153">
        <f t="shared" si="94"/>
        <v>0</v>
      </c>
      <c r="BF717" s="153">
        <f t="shared" si="95"/>
        <v>0</v>
      </c>
      <c r="BG717" s="153">
        <f t="shared" si="96"/>
        <v>0</v>
      </c>
      <c r="BH717" s="153">
        <f t="shared" si="97"/>
        <v>0</v>
      </c>
      <c r="BI717" s="153">
        <f t="shared" si="98"/>
        <v>0</v>
      </c>
      <c r="BJ717" s="14" t="s">
        <v>85</v>
      </c>
      <c r="BK717" s="153">
        <f t="shared" si="99"/>
        <v>0</v>
      </c>
      <c r="BL717" s="14" t="s">
        <v>133</v>
      </c>
      <c r="BM717" s="152" t="s">
        <v>2525</v>
      </c>
    </row>
    <row r="718" spans="1:65" s="2" customFormat="1" ht="90" customHeight="1">
      <c r="A718" s="29"/>
      <c r="B718" s="140"/>
      <c r="C718" s="141" t="s">
        <v>2526</v>
      </c>
      <c r="D718" s="141" t="s">
        <v>128</v>
      </c>
      <c r="E718" s="142" t="s">
        <v>2527</v>
      </c>
      <c r="F718" s="143" t="s">
        <v>2528</v>
      </c>
      <c r="G718" s="144" t="s">
        <v>446</v>
      </c>
      <c r="H718" s="145">
        <v>1</v>
      </c>
      <c r="I718" s="146"/>
      <c r="J718" s="147">
        <f t="shared" si="90"/>
        <v>0</v>
      </c>
      <c r="K718" s="143" t="s">
        <v>132</v>
      </c>
      <c r="L718" s="30"/>
      <c r="M718" s="148" t="s">
        <v>1</v>
      </c>
      <c r="N718" s="149" t="s">
        <v>42</v>
      </c>
      <c r="O718" s="55"/>
      <c r="P718" s="150">
        <f t="shared" si="91"/>
        <v>0</v>
      </c>
      <c r="Q718" s="150">
        <v>0</v>
      </c>
      <c r="R718" s="150">
        <f t="shared" si="92"/>
        <v>0</v>
      </c>
      <c r="S718" s="150">
        <v>0</v>
      </c>
      <c r="T718" s="151">
        <f t="shared" si="93"/>
        <v>0</v>
      </c>
      <c r="U718" s="29"/>
      <c r="V718" s="29"/>
      <c r="W718" s="29"/>
      <c r="X718" s="29"/>
      <c r="Y718" s="29"/>
      <c r="Z718" s="29"/>
      <c r="AA718" s="29"/>
      <c r="AB718" s="29"/>
      <c r="AC718" s="29"/>
      <c r="AD718" s="29"/>
      <c r="AE718" s="29"/>
      <c r="AR718" s="152" t="s">
        <v>133</v>
      </c>
      <c r="AT718" s="152" t="s">
        <v>128</v>
      </c>
      <c r="AU718" s="152" t="s">
        <v>87</v>
      </c>
      <c r="AY718" s="14" t="s">
        <v>125</v>
      </c>
      <c r="BE718" s="153">
        <f t="shared" si="94"/>
        <v>0</v>
      </c>
      <c r="BF718" s="153">
        <f t="shared" si="95"/>
        <v>0</v>
      </c>
      <c r="BG718" s="153">
        <f t="shared" si="96"/>
        <v>0</v>
      </c>
      <c r="BH718" s="153">
        <f t="shared" si="97"/>
        <v>0</v>
      </c>
      <c r="BI718" s="153">
        <f t="shared" si="98"/>
        <v>0</v>
      </c>
      <c r="BJ718" s="14" t="s">
        <v>85</v>
      </c>
      <c r="BK718" s="153">
        <f t="shared" si="99"/>
        <v>0</v>
      </c>
      <c r="BL718" s="14" t="s">
        <v>133</v>
      </c>
      <c r="BM718" s="152" t="s">
        <v>2529</v>
      </c>
    </row>
    <row r="719" spans="1:65" s="2" customFormat="1" ht="90" customHeight="1">
      <c r="A719" s="29"/>
      <c r="B719" s="140"/>
      <c r="C719" s="141" t="s">
        <v>2530</v>
      </c>
      <c r="D719" s="141" t="s">
        <v>128</v>
      </c>
      <c r="E719" s="142" t="s">
        <v>2531</v>
      </c>
      <c r="F719" s="143" t="s">
        <v>2532</v>
      </c>
      <c r="G719" s="144" t="s">
        <v>446</v>
      </c>
      <c r="H719" s="145">
        <v>1</v>
      </c>
      <c r="I719" s="146"/>
      <c r="J719" s="147">
        <f t="shared" si="90"/>
        <v>0</v>
      </c>
      <c r="K719" s="143" t="s">
        <v>132</v>
      </c>
      <c r="L719" s="30"/>
      <c r="M719" s="148" t="s">
        <v>1</v>
      </c>
      <c r="N719" s="149" t="s">
        <v>42</v>
      </c>
      <c r="O719" s="55"/>
      <c r="P719" s="150">
        <f t="shared" si="91"/>
        <v>0</v>
      </c>
      <c r="Q719" s="150">
        <v>0</v>
      </c>
      <c r="R719" s="150">
        <f t="shared" si="92"/>
        <v>0</v>
      </c>
      <c r="S719" s="150">
        <v>0</v>
      </c>
      <c r="T719" s="151">
        <f t="shared" si="93"/>
        <v>0</v>
      </c>
      <c r="U719" s="29"/>
      <c r="V719" s="29"/>
      <c r="W719" s="29"/>
      <c r="X719" s="29"/>
      <c r="Y719" s="29"/>
      <c r="Z719" s="29"/>
      <c r="AA719" s="29"/>
      <c r="AB719" s="29"/>
      <c r="AC719" s="29"/>
      <c r="AD719" s="29"/>
      <c r="AE719" s="29"/>
      <c r="AR719" s="152" t="s">
        <v>133</v>
      </c>
      <c r="AT719" s="152" t="s">
        <v>128</v>
      </c>
      <c r="AU719" s="152" t="s">
        <v>87</v>
      </c>
      <c r="AY719" s="14" t="s">
        <v>125</v>
      </c>
      <c r="BE719" s="153">
        <f t="shared" si="94"/>
        <v>0</v>
      </c>
      <c r="BF719" s="153">
        <f t="shared" si="95"/>
        <v>0</v>
      </c>
      <c r="BG719" s="153">
        <f t="shared" si="96"/>
        <v>0</v>
      </c>
      <c r="BH719" s="153">
        <f t="shared" si="97"/>
        <v>0</v>
      </c>
      <c r="BI719" s="153">
        <f t="shared" si="98"/>
        <v>0</v>
      </c>
      <c r="BJ719" s="14" t="s">
        <v>85</v>
      </c>
      <c r="BK719" s="153">
        <f t="shared" si="99"/>
        <v>0</v>
      </c>
      <c r="BL719" s="14" t="s">
        <v>133</v>
      </c>
      <c r="BM719" s="152" t="s">
        <v>2533</v>
      </c>
    </row>
    <row r="720" spans="1:65" s="2" customFormat="1" ht="90" customHeight="1">
      <c r="A720" s="29"/>
      <c r="B720" s="140"/>
      <c r="C720" s="141" t="s">
        <v>2534</v>
      </c>
      <c r="D720" s="141" t="s">
        <v>128</v>
      </c>
      <c r="E720" s="142" t="s">
        <v>2535</v>
      </c>
      <c r="F720" s="143" t="s">
        <v>2536</v>
      </c>
      <c r="G720" s="144" t="s">
        <v>446</v>
      </c>
      <c r="H720" s="145">
        <v>1</v>
      </c>
      <c r="I720" s="146"/>
      <c r="J720" s="147">
        <f t="shared" si="90"/>
        <v>0</v>
      </c>
      <c r="K720" s="143" t="s">
        <v>132</v>
      </c>
      <c r="L720" s="30"/>
      <c r="M720" s="148" t="s">
        <v>1</v>
      </c>
      <c r="N720" s="149" t="s">
        <v>42</v>
      </c>
      <c r="O720" s="55"/>
      <c r="P720" s="150">
        <f t="shared" si="91"/>
        <v>0</v>
      </c>
      <c r="Q720" s="150">
        <v>0</v>
      </c>
      <c r="R720" s="150">
        <f t="shared" si="92"/>
        <v>0</v>
      </c>
      <c r="S720" s="150">
        <v>0</v>
      </c>
      <c r="T720" s="151">
        <f t="shared" si="93"/>
        <v>0</v>
      </c>
      <c r="U720" s="29"/>
      <c r="V720" s="29"/>
      <c r="W720" s="29"/>
      <c r="X720" s="29"/>
      <c r="Y720" s="29"/>
      <c r="Z720" s="29"/>
      <c r="AA720" s="29"/>
      <c r="AB720" s="29"/>
      <c r="AC720" s="29"/>
      <c r="AD720" s="29"/>
      <c r="AE720" s="29"/>
      <c r="AR720" s="152" t="s">
        <v>133</v>
      </c>
      <c r="AT720" s="152" t="s">
        <v>128</v>
      </c>
      <c r="AU720" s="152" t="s">
        <v>87</v>
      </c>
      <c r="AY720" s="14" t="s">
        <v>125</v>
      </c>
      <c r="BE720" s="153">
        <f t="shared" si="94"/>
        <v>0</v>
      </c>
      <c r="BF720" s="153">
        <f t="shared" si="95"/>
        <v>0</v>
      </c>
      <c r="BG720" s="153">
        <f t="shared" si="96"/>
        <v>0</v>
      </c>
      <c r="BH720" s="153">
        <f t="shared" si="97"/>
        <v>0</v>
      </c>
      <c r="BI720" s="153">
        <f t="shared" si="98"/>
        <v>0</v>
      </c>
      <c r="BJ720" s="14" t="s">
        <v>85</v>
      </c>
      <c r="BK720" s="153">
        <f t="shared" si="99"/>
        <v>0</v>
      </c>
      <c r="BL720" s="14" t="s">
        <v>133</v>
      </c>
      <c r="BM720" s="152" t="s">
        <v>2537</v>
      </c>
    </row>
    <row r="721" spans="1:65" s="2" customFormat="1" ht="90" customHeight="1">
      <c r="A721" s="29"/>
      <c r="B721" s="140"/>
      <c r="C721" s="141" t="s">
        <v>2538</v>
      </c>
      <c r="D721" s="141" t="s">
        <v>128</v>
      </c>
      <c r="E721" s="142" t="s">
        <v>2539</v>
      </c>
      <c r="F721" s="143" t="s">
        <v>2540</v>
      </c>
      <c r="G721" s="144" t="s">
        <v>446</v>
      </c>
      <c r="H721" s="145">
        <v>1</v>
      </c>
      <c r="I721" s="146"/>
      <c r="J721" s="147">
        <f t="shared" si="90"/>
        <v>0</v>
      </c>
      <c r="K721" s="143" t="s">
        <v>132</v>
      </c>
      <c r="L721" s="30"/>
      <c r="M721" s="148" t="s">
        <v>1</v>
      </c>
      <c r="N721" s="149" t="s">
        <v>42</v>
      </c>
      <c r="O721" s="55"/>
      <c r="P721" s="150">
        <f t="shared" si="91"/>
        <v>0</v>
      </c>
      <c r="Q721" s="150">
        <v>0</v>
      </c>
      <c r="R721" s="150">
        <f t="shared" si="92"/>
        <v>0</v>
      </c>
      <c r="S721" s="150">
        <v>0</v>
      </c>
      <c r="T721" s="151">
        <f t="shared" si="93"/>
        <v>0</v>
      </c>
      <c r="U721" s="29"/>
      <c r="V721" s="29"/>
      <c r="W721" s="29"/>
      <c r="X721" s="29"/>
      <c r="Y721" s="29"/>
      <c r="Z721" s="29"/>
      <c r="AA721" s="29"/>
      <c r="AB721" s="29"/>
      <c r="AC721" s="29"/>
      <c r="AD721" s="29"/>
      <c r="AE721" s="29"/>
      <c r="AR721" s="152" t="s">
        <v>133</v>
      </c>
      <c r="AT721" s="152" t="s">
        <v>128</v>
      </c>
      <c r="AU721" s="152" t="s">
        <v>87</v>
      </c>
      <c r="AY721" s="14" t="s">
        <v>125</v>
      </c>
      <c r="BE721" s="153">
        <f t="shared" si="94"/>
        <v>0</v>
      </c>
      <c r="BF721" s="153">
        <f t="shared" si="95"/>
        <v>0</v>
      </c>
      <c r="BG721" s="153">
        <f t="shared" si="96"/>
        <v>0</v>
      </c>
      <c r="BH721" s="153">
        <f t="shared" si="97"/>
        <v>0</v>
      </c>
      <c r="BI721" s="153">
        <f t="shared" si="98"/>
        <v>0</v>
      </c>
      <c r="BJ721" s="14" t="s">
        <v>85</v>
      </c>
      <c r="BK721" s="153">
        <f t="shared" si="99"/>
        <v>0</v>
      </c>
      <c r="BL721" s="14" t="s">
        <v>133</v>
      </c>
      <c r="BM721" s="152" t="s">
        <v>2541</v>
      </c>
    </row>
    <row r="722" spans="1:65" s="2" customFormat="1" ht="78" customHeight="1">
      <c r="A722" s="29"/>
      <c r="B722" s="140"/>
      <c r="C722" s="141" t="s">
        <v>2542</v>
      </c>
      <c r="D722" s="141" t="s">
        <v>128</v>
      </c>
      <c r="E722" s="142" t="s">
        <v>2543</v>
      </c>
      <c r="F722" s="143" t="s">
        <v>2544</v>
      </c>
      <c r="G722" s="144" t="s">
        <v>446</v>
      </c>
      <c r="H722" s="145">
        <v>1</v>
      </c>
      <c r="I722" s="146"/>
      <c r="J722" s="147">
        <f t="shared" si="90"/>
        <v>0</v>
      </c>
      <c r="K722" s="143" t="s">
        <v>132</v>
      </c>
      <c r="L722" s="30"/>
      <c r="M722" s="148" t="s">
        <v>1</v>
      </c>
      <c r="N722" s="149" t="s">
        <v>42</v>
      </c>
      <c r="O722" s="55"/>
      <c r="P722" s="150">
        <f t="shared" si="91"/>
        <v>0</v>
      </c>
      <c r="Q722" s="150">
        <v>0</v>
      </c>
      <c r="R722" s="150">
        <f t="shared" si="92"/>
        <v>0</v>
      </c>
      <c r="S722" s="150">
        <v>0</v>
      </c>
      <c r="T722" s="151">
        <f t="shared" si="93"/>
        <v>0</v>
      </c>
      <c r="U722" s="29"/>
      <c r="V722" s="29"/>
      <c r="W722" s="29"/>
      <c r="X722" s="29"/>
      <c r="Y722" s="29"/>
      <c r="Z722" s="29"/>
      <c r="AA722" s="29"/>
      <c r="AB722" s="29"/>
      <c r="AC722" s="29"/>
      <c r="AD722" s="29"/>
      <c r="AE722" s="29"/>
      <c r="AR722" s="152" t="s">
        <v>133</v>
      </c>
      <c r="AT722" s="152" t="s">
        <v>128</v>
      </c>
      <c r="AU722" s="152" t="s">
        <v>87</v>
      </c>
      <c r="AY722" s="14" t="s">
        <v>125</v>
      </c>
      <c r="BE722" s="153">
        <f t="shared" si="94"/>
        <v>0</v>
      </c>
      <c r="BF722" s="153">
        <f t="shared" si="95"/>
        <v>0</v>
      </c>
      <c r="BG722" s="153">
        <f t="shared" si="96"/>
        <v>0</v>
      </c>
      <c r="BH722" s="153">
        <f t="shared" si="97"/>
        <v>0</v>
      </c>
      <c r="BI722" s="153">
        <f t="shared" si="98"/>
        <v>0</v>
      </c>
      <c r="BJ722" s="14" t="s">
        <v>85</v>
      </c>
      <c r="BK722" s="153">
        <f t="shared" si="99"/>
        <v>0</v>
      </c>
      <c r="BL722" s="14" t="s">
        <v>133</v>
      </c>
      <c r="BM722" s="152" t="s">
        <v>2545</v>
      </c>
    </row>
    <row r="723" spans="1:65" s="2" customFormat="1" ht="90" customHeight="1">
      <c r="A723" s="29"/>
      <c r="B723" s="140"/>
      <c r="C723" s="141" t="s">
        <v>2546</v>
      </c>
      <c r="D723" s="141" t="s">
        <v>128</v>
      </c>
      <c r="E723" s="142" t="s">
        <v>2547</v>
      </c>
      <c r="F723" s="143" t="s">
        <v>2548</v>
      </c>
      <c r="G723" s="144" t="s">
        <v>446</v>
      </c>
      <c r="H723" s="145">
        <v>1</v>
      </c>
      <c r="I723" s="146"/>
      <c r="J723" s="147">
        <f t="shared" si="90"/>
        <v>0</v>
      </c>
      <c r="K723" s="143" t="s">
        <v>132</v>
      </c>
      <c r="L723" s="30"/>
      <c r="M723" s="148" t="s">
        <v>1</v>
      </c>
      <c r="N723" s="149" t="s">
        <v>42</v>
      </c>
      <c r="O723" s="55"/>
      <c r="P723" s="150">
        <f t="shared" si="91"/>
        <v>0</v>
      </c>
      <c r="Q723" s="150">
        <v>0</v>
      </c>
      <c r="R723" s="150">
        <f t="shared" si="92"/>
        <v>0</v>
      </c>
      <c r="S723" s="150">
        <v>0</v>
      </c>
      <c r="T723" s="151">
        <f t="shared" si="93"/>
        <v>0</v>
      </c>
      <c r="U723" s="29"/>
      <c r="V723" s="29"/>
      <c r="W723" s="29"/>
      <c r="X723" s="29"/>
      <c r="Y723" s="29"/>
      <c r="Z723" s="29"/>
      <c r="AA723" s="29"/>
      <c r="AB723" s="29"/>
      <c r="AC723" s="29"/>
      <c r="AD723" s="29"/>
      <c r="AE723" s="29"/>
      <c r="AR723" s="152" t="s">
        <v>133</v>
      </c>
      <c r="AT723" s="152" t="s">
        <v>128</v>
      </c>
      <c r="AU723" s="152" t="s">
        <v>87</v>
      </c>
      <c r="AY723" s="14" t="s">
        <v>125</v>
      </c>
      <c r="BE723" s="153">
        <f t="shared" si="94"/>
        <v>0</v>
      </c>
      <c r="BF723" s="153">
        <f t="shared" si="95"/>
        <v>0</v>
      </c>
      <c r="BG723" s="153">
        <f t="shared" si="96"/>
        <v>0</v>
      </c>
      <c r="BH723" s="153">
        <f t="shared" si="97"/>
        <v>0</v>
      </c>
      <c r="BI723" s="153">
        <f t="shared" si="98"/>
        <v>0</v>
      </c>
      <c r="BJ723" s="14" t="s">
        <v>85</v>
      </c>
      <c r="BK723" s="153">
        <f t="shared" si="99"/>
        <v>0</v>
      </c>
      <c r="BL723" s="14" t="s">
        <v>133</v>
      </c>
      <c r="BM723" s="152" t="s">
        <v>2549</v>
      </c>
    </row>
    <row r="724" spans="1:65" s="2" customFormat="1" ht="90" customHeight="1">
      <c r="A724" s="29"/>
      <c r="B724" s="140"/>
      <c r="C724" s="141" t="s">
        <v>2550</v>
      </c>
      <c r="D724" s="141" t="s">
        <v>128</v>
      </c>
      <c r="E724" s="142" t="s">
        <v>2551</v>
      </c>
      <c r="F724" s="143" t="s">
        <v>2552</v>
      </c>
      <c r="G724" s="144" t="s">
        <v>446</v>
      </c>
      <c r="H724" s="145">
        <v>1</v>
      </c>
      <c r="I724" s="146"/>
      <c r="J724" s="147">
        <f t="shared" si="90"/>
        <v>0</v>
      </c>
      <c r="K724" s="143" t="s">
        <v>132</v>
      </c>
      <c r="L724" s="30"/>
      <c r="M724" s="148" t="s">
        <v>1</v>
      </c>
      <c r="N724" s="149" t="s">
        <v>42</v>
      </c>
      <c r="O724" s="55"/>
      <c r="P724" s="150">
        <f t="shared" si="91"/>
        <v>0</v>
      </c>
      <c r="Q724" s="150">
        <v>0</v>
      </c>
      <c r="R724" s="150">
        <f t="shared" si="92"/>
        <v>0</v>
      </c>
      <c r="S724" s="150">
        <v>0</v>
      </c>
      <c r="T724" s="151">
        <f t="shared" si="93"/>
        <v>0</v>
      </c>
      <c r="U724" s="29"/>
      <c r="V724" s="29"/>
      <c r="W724" s="29"/>
      <c r="X724" s="29"/>
      <c r="Y724" s="29"/>
      <c r="Z724" s="29"/>
      <c r="AA724" s="29"/>
      <c r="AB724" s="29"/>
      <c r="AC724" s="29"/>
      <c r="AD724" s="29"/>
      <c r="AE724" s="29"/>
      <c r="AR724" s="152" t="s">
        <v>133</v>
      </c>
      <c r="AT724" s="152" t="s">
        <v>128</v>
      </c>
      <c r="AU724" s="152" t="s">
        <v>87</v>
      </c>
      <c r="AY724" s="14" t="s">
        <v>125</v>
      </c>
      <c r="BE724" s="153">
        <f t="shared" si="94"/>
        <v>0</v>
      </c>
      <c r="BF724" s="153">
        <f t="shared" si="95"/>
        <v>0</v>
      </c>
      <c r="BG724" s="153">
        <f t="shared" si="96"/>
        <v>0</v>
      </c>
      <c r="BH724" s="153">
        <f t="shared" si="97"/>
        <v>0</v>
      </c>
      <c r="BI724" s="153">
        <f t="shared" si="98"/>
        <v>0</v>
      </c>
      <c r="BJ724" s="14" t="s">
        <v>85</v>
      </c>
      <c r="BK724" s="153">
        <f t="shared" si="99"/>
        <v>0</v>
      </c>
      <c r="BL724" s="14" t="s">
        <v>133</v>
      </c>
      <c r="BM724" s="152" t="s">
        <v>2553</v>
      </c>
    </row>
    <row r="725" spans="1:65" s="2" customFormat="1" ht="90" customHeight="1">
      <c r="A725" s="29"/>
      <c r="B725" s="140"/>
      <c r="C725" s="141" t="s">
        <v>2554</v>
      </c>
      <c r="D725" s="141" t="s">
        <v>128</v>
      </c>
      <c r="E725" s="142" t="s">
        <v>2555</v>
      </c>
      <c r="F725" s="143" t="s">
        <v>2556</v>
      </c>
      <c r="G725" s="144" t="s">
        <v>446</v>
      </c>
      <c r="H725" s="145">
        <v>1</v>
      </c>
      <c r="I725" s="146"/>
      <c r="J725" s="147">
        <f t="shared" si="90"/>
        <v>0</v>
      </c>
      <c r="K725" s="143" t="s">
        <v>132</v>
      </c>
      <c r="L725" s="30"/>
      <c r="M725" s="148" t="s">
        <v>1</v>
      </c>
      <c r="N725" s="149" t="s">
        <v>42</v>
      </c>
      <c r="O725" s="55"/>
      <c r="P725" s="150">
        <f t="shared" si="91"/>
        <v>0</v>
      </c>
      <c r="Q725" s="150">
        <v>0</v>
      </c>
      <c r="R725" s="150">
        <f t="shared" si="92"/>
        <v>0</v>
      </c>
      <c r="S725" s="150">
        <v>0</v>
      </c>
      <c r="T725" s="151">
        <f t="shared" si="93"/>
        <v>0</v>
      </c>
      <c r="U725" s="29"/>
      <c r="V725" s="29"/>
      <c r="W725" s="29"/>
      <c r="X725" s="29"/>
      <c r="Y725" s="29"/>
      <c r="Z725" s="29"/>
      <c r="AA725" s="29"/>
      <c r="AB725" s="29"/>
      <c r="AC725" s="29"/>
      <c r="AD725" s="29"/>
      <c r="AE725" s="29"/>
      <c r="AR725" s="152" t="s">
        <v>133</v>
      </c>
      <c r="AT725" s="152" t="s">
        <v>128</v>
      </c>
      <c r="AU725" s="152" t="s">
        <v>87</v>
      </c>
      <c r="AY725" s="14" t="s">
        <v>125</v>
      </c>
      <c r="BE725" s="153">
        <f t="shared" si="94"/>
        <v>0</v>
      </c>
      <c r="BF725" s="153">
        <f t="shared" si="95"/>
        <v>0</v>
      </c>
      <c r="BG725" s="153">
        <f t="shared" si="96"/>
        <v>0</v>
      </c>
      <c r="BH725" s="153">
        <f t="shared" si="97"/>
        <v>0</v>
      </c>
      <c r="BI725" s="153">
        <f t="shared" si="98"/>
        <v>0</v>
      </c>
      <c r="BJ725" s="14" t="s">
        <v>85</v>
      </c>
      <c r="BK725" s="153">
        <f t="shared" si="99"/>
        <v>0</v>
      </c>
      <c r="BL725" s="14" t="s">
        <v>133</v>
      </c>
      <c r="BM725" s="152" t="s">
        <v>2557</v>
      </c>
    </row>
    <row r="726" spans="1:65" s="2" customFormat="1" ht="90" customHeight="1">
      <c r="A726" s="29"/>
      <c r="B726" s="140"/>
      <c r="C726" s="141" t="s">
        <v>2558</v>
      </c>
      <c r="D726" s="141" t="s">
        <v>128</v>
      </c>
      <c r="E726" s="142" t="s">
        <v>2559</v>
      </c>
      <c r="F726" s="143" t="s">
        <v>2560</v>
      </c>
      <c r="G726" s="144" t="s">
        <v>446</v>
      </c>
      <c r="H726" s="145">
        <v>1</v>
      </c>
      <c r="I726" s="146"/>
      <c r="J726" s="147">
        <f t="shared" si="90"/>
        <v>0</v>
      </c>
      <c r="K726" s="143" t="s">
        <v>132</v>
      </c>
      <c r="L726" s="30"/>
      <c r="M726" s="148" t="s">
        <v>1</v>
      </c>
      <c r="N726" s="149" t="s">
        <v>42</v>
      </c>
      <c r="O726" s="55"/>
      <c r="P726" s="150">
        <f t="shared" si="91"/>
        <v>0</v>
      </c>
      <c r="Q726" s="150">
        <v>0</v>
      </c>
      <c r="R726" s="150">
        <f t="shared" si="92"/>
        <v>0</v>
      </c>
      <c r="S726" s="150">
        <v>0</v>
      </c>
      <c r="T726" s="151">
        <f t="shared" si="93"/>
        <v>0</v>
      </c>
      <c r="U726" s="29"/>
      <c r="V726" s="29"/>
      <c r="W726" s="29"/>
      <c r="X726" s="29"/>
      <c r="Y726" s="29"/>
      <c r="Z726" s="29"/>
      <c r="AA726" s="29"/>
      <c r="AB726" s="29"/>
      <c r="AC726" s="29"/>
      <c r="AD726" s="29"/>
      <c r="AE726" s="29"/>
      <c r="AR726" s="152" t="s">
        <v>133</v>
      </c>
      <c r="AT726" s="152" t="s">
        <v>128</v>
      </c>
      <c r="AU726" s="152" t="s">
        <v>87</v>
      </c>
      <c r="AY726" s="14" t="s">
        <v>125</v>
      </c>
      <c r="BE726" s="153">
        <f t="shared" si="94"/>
        <v>0</v>
      </c>
      <c r="BF726" s="153">
        <f t="shared" si="95"/>
        <v>0</v>
      </c>
      <c r="BG726" s="153">
        <f t="shared" si="96"/>
        <v>0</v>
      </c>
      <c r="BH726" s="153">
        <f t="shared" si="97"/>
        <v>0</v>
      </c>
      <c r="BI726" s="153">
        <f t="shared" si="98"/>
        <v>0</v>
      </c>
      <c r="BJ726" s="14" t="s">
        <v>85</v>
      </c>
      <c r="BK726" s="153">
        <f t="shared" si="99"/>
        <v>0</v>
      </c>
      <c r="BL726" s="14" t="s">
        <v>133</v>
      </c>
      <c r="BM726" s="152" t="s">
        <v>2561</v>
      </c>
    </row>
    <row r="727" spans="1:65" s="2" customFormat="1" ht="90" customHeight="1">
      <c r="A727" s="29"/>
      <c r="B727" s="140"/>
      <c r="C727" s="141" t="s">
        <v>2562</v>
      </c>
      <c r="D727" s="141" t="s">
        <v>128</v>
      </c>
      <c r="E727" s="142" t="s">
        <v>2563</v>
      </c>
      <c r="F727" s="143" t="s">
        <v>2564</v>
      </c>
      <c r="G727" s="144" t="s">
        <v>446</v>
      </c>
      <c r="H727" s="145">
        <v>1</v>
      </c>
      <c r="I727" s="146"/>
      <c r="J727" s="147">
        <f t="shared" si="90"/>
        <v>0</v>
      </c>
      <c r="K727" s="143" t="s">
        <v>132</v>
      </c>
      <c r="L727" s="30"/>
      <c r="M727" s="148" t="s">
        <v>1</v>
      </c>
      <c r="N727" s="149" t="s">
        <v>42</v>
      </c>
      <c r="O727" s="55"/>
      <c r="P727" s="150">
        <f t="shared" si="91"/>
        <v>0</v>
      </c>
      <c r="Q727" s="150">
        <v>0</v>
      </c>
      <c r="R727" s="150">
        <f t="shared" si="92"/>
        <v>0</v>
      </c>
      <c r="S727" s="150">
        <v>0</v>
      </c>
      <c r="T727" s="151">
        <f t="shared" si="93"/>
        <v>0</v>
      </c>
      <c r="U727" s="29"/>
      <c r="V727" s="29"/>
      <c r="W727" s="29"/>
      <c r="X727" s="29"/>
      <c r="Y727" s="29"/>
      <c r="Z727" s="29"/>
      <c r="AA727" s="29"/>
      <c r="AB727" s="29"/>
      <c r="AC727" s="29"/>
      <c r="AD727" s="29"/>
      <c r="AE727" s="29"/>
      <c r="AR727" s="152" t="s">
        <v>133</v>
      </c>
      <c r="AT727" s="152" t="s">
        <v>128</v>
      </c>
      <c r="AU727" s="152" t="s">
        <v>87</v>
      </c>
      <c r="AY727" s="14" t="s">
        <v>125</v>
      </c>
      <c r="BE727" s="153">
        <f t="shared" si="94"/>
        <v>0</v>
      </c>
      <c r="BF727" s="153">
        <f t="shared" si="95"/>
        <v>0</v>
      </c>
      <c r="BG727" s="153">
        <f t="shared" si="96"/>
        <v>0</v>
      </c>
      <c r="BH727" s="153">
        <f t="shared" si="97"/>
        <v>0</v>
      </c>
      <c r="BI727" s="153">
        <f t="shared" si="98"/>
        <v>0</v>
      </c>
      <c r="BJ727" s="14" t="s">
        <v>85</v>
      </c>
      <c r="BK727" s="153">
        <f t="shared" si="99"/>
        <v>0</v>
      </c>
      <c r="BL727" s="14" t="s">
        <v>133</v>
      </c>
      <c r="BM727" s="152" t="s">
        <v>2565</v>
      </c>
    </row>
    <row r="728" spans="1:65" s="2" customFormat="1" ht="90" customHeight="1">
      <c r="A728" s="29"/>
      <c r="B728" s="140"/>
      <c r="C728" s="141" t="s">
        <v>2566</v>
      </c>
      <c r="D728" s="141" t="s">
        <v>128</v>
      </c>
      <c r="E728" s="142" t="s">
        <v>2567</v>
      </c>
      <c r="F728" s="143" t="s">
        <v>2568</v>
      </c>
      <c r="G728" s="144" t="s">
        <v>446</v>
      </c>
      <c r="H728" s="145">
        <v>1</v>
      </c>
      <c r="I728" s="146"/>
      <c r="J728" s="147">
        <f t="shared" si="90"/>
        <v>0</v>
      </c>
      <c r="K728" s="143" t="s">
        <v>132</v>
      </c>
      <c r="L728" s="30"/>
      <c r="M728" s="148" t="s">
        <v>1</v>
      </c>
      <c r="N728" s="149" t="s">
        <v>42</v>
      </c>
      <c r="O728" s="55"/>
      <c r="P728" s="150">
        <f t="shared" si="91"/>
        <v>0</v>
      </c>
      <c r="Q728" s="150">
        <v>0</v>
      </c>
      <c r="R728" s="150">
        <f t="shared" si="92"/>
        <v>0</v>
      </c>
      <c r="S728" s="150">
        <v>0</v>
      </c>
      <c r="T728" s="151">
        <f t="shared" si="93"/>
        <v>0</v>
      </c>
      <c r="U728" s="29"/>
      <c r="V728" s="29"/>
      <c r="W728" s="29"/>
      <c r="X728" s="29"/>
      <c r="Y728" s="29"/>
      <c r="Z728" s="29"/>
      <c r="AA728" s="29"/>
      <c r="AB728" s="29"/>
      <c r="AC728" s="29"/>
      <c r="AD728" s="29"/>
      <c r="AE728" s="29"/>
      <c r="AR728" s="152" t="s">
        <v>133</v>
      </c>
      <c r="AT728" s="152" t="s">
        <v>128</v>
      </c>
      <c r="AU728" s="152" t="s">
        <v>87</v>
      </c>
      <c r="AY728" s="14" t="s">
        <v>125</v>
      </c>
      <c r="BE728" s="153">
        <f t="shared" si="94"/>
        <v>0</v>
      </c>
      <c r="BF728" s="153">
        <f t="shared" si="95"/>
        <v>0</v>
      </c>
      <c r="BG728" s="153">
        <f t="shared" si="96"/>
        <v>0</v>
      </c>
      <c r="BH728" s="153">
        <f t="shared" si="97"/>
        <v>0</v>
      </c>
      <c r="BI728" s="153">
        <f t="shared" si="98"/>
        <v>0</v>
      </c>
      <c r="BJ728" s="14" t="s">
        <v>85</v>
      </c>
      <c r="BK728" s="153">
        <f t="shared" si="99"/>
        <v>0</v>
      </c>
      <c r="BL728" s="14" t="s">
        <v>133</v>
      </c>
      <c r="BM728" s="152" t="s">
        <v>2569</v>
      </c>
    </row>
    <row r="729" spans="1:65" s="2" customFormat="1" ht="90" customHeight="1">
      <c r="A729" s="29"/>
      <c r="B729" s="140"/>
      <c r="C729" s="141" t="s">
        <v>2570</v>
      </c>
      <c r="D729" s="141" t="s">
        <v>128</v>
      </c>
      <c r="E729" s="142" t="s">
        <v>2571</v>
      </c>
      <c r="F729" s="143" t="s">
        <v>2572</v>
      </c>
      <c r="G729" s="144" t="s">
        <v>446</v>
      </c>
      <c r="H729" s="145">
        <v>1</v>
      </c>
      <c r="I729" s="146"/>
      <c r="J729" s="147">
        <f t="shared" si="90"/>
        <v>0</v>
      </c>
      <c r="K729" s="143" t="s">
        <v>132</v>
      </c>
      <c r="L729" s="30"/>
      <c r="M729" s="148" t="s">
        <v>1</v>
      </c>
      <c r="N729" s="149" t="s">
        <v>42</v>
      </c>
      <c r="O729" s="55"/>
      <c r="P729" s="150">
        <f t="shared" si="91"/>
        <v>0</v>
      </c>
      <c r="Q729" s="150">
        <v>0</v>
      </c>
      <c r="R729" s="150">
        <f t="shared" si="92"/>
        <v>0</v>
      </c>
      <c r="S729" s="150">
        <v>0</v>
      </c>
      <c r="T729" s="151">
        <f t="shared" si="93"/>
        <v>0</v>
      </c>
      <c r="U729" s="29"/>
      <c r="V729" s="29"/>
      <c r="W729" s="29"/>
      <c r="X729" s="29"/>
      <c r="Y729" s="29"/>
      <c r="Z729" s="29"/>
      <c r="AA729" s="29"/>
      <c r="AB729" s="29"/>
      <c r="AC729" s="29"/>
      <c r="AD729" s="29"/>
      <c r="AE729" s="29"/>
      <c r="AR729" s="152" t="s">
        <v>133</v>
      </c>
      <c r="AT729" s="152" t="s">
        <v>128</v>
      </c>
      <c r="AU729" s="152" t="s">
        <v>87</v>
      </c>
      <c r="AY729" s="14" t="s">
        <v>125</v>
      </c>
      <c r="BE729" s="153">
        <f t="shared" si="94"/>
        <v>0</v>
      </c>
      <c r="BF729" s="153">
        <f t="shared" si="95"/>
        <v>0</v>
      </c>
      <c r="BG729" s="153">
        <f t="shared" si="96"/>
        <v>0</v>
      </c>
      <c r="BH729" s="153">
        <f t="shared" si="97"/>
        <v>0</v>
      </c>
      <c r="BI729" s="153">
        <f t="shared" si="98"/>
        <v>0</v>
      </c>
      <c r="BJ729" s="14" t="s">
        <v>85</v>
      </c>
      <c r="BK729" s="153">
        <f t="shared" si="99"/>
        <v>0</v>
      </c>
      <c r="BL729" s="14" t="s">
        <v>133</v>
      </c>
      <c r="BM729" s="152" t="s">
        <v>2573</v>
      </c>
    </row>
    <row r="730" spans="1:65" s="2" customFormat="1" ht="90" customHeight="1">
      <c r="A730" s="29"/>
      <c r="B730" s="140"/>
      <c r="C730" s="141" t="s">
        <v>2574</v>
      </c>
      <c r="D730" s="141" t="s">
        <v>128</v>
      </c>
      <c r="E730" s="142" t="s">
        <v>2575</v>
      </c>
      <c r="F730" s="143" t="s">
        <v>2576</v>
      </c>
      <c r="G730" s="144" t="s">
        <v>446</v>
      </c>
      <c r="H730" s="145">
        <v>1</v>
      </c>
      <c r="I730" s="146"/>
      <c r="J730" s="147">
        <f t="shared" si="90"/>
        <v>0</v>
      </c>
      <c r="K730" s="143" t="s">
        <v>132</v>
      </c>
      <c r="L730" s="30"/>
      <c r="M730" s="148" t="s">
        <v>1</v>
      </c>
      <c r="N730" s="149" t="s">
        <v>42</v>
      </c>
      <c r="O730" s="55"/>
      <c r="P730" s="150">
        <f t="shared" si="91"/>
        <v>0</v>
      </c>
      <c r="Q730" s="150">
        <v>0</v>
      </c>
      <c r="R730" s="150">
        <f t="shared" si="92"/>
        <v>0</v>
      </c>
      <c r="S730" s="150">
        <v>0</v>
      </c>
      <c r="T730" s="151">
        <f t="shared" si="93"/>
        <v>0</v>
      </c>
      <c r="U730" s="29"/>
      <c r="V730" s="29"/>
      <c r="W730" s="29"/>
      <c r="X730" s="29"/>
      <c r="Y730" s="29"/>
      <c r="Z730" s="29"/>
      <c r="AA730" s="29"/>
      <c r="AB730" s="29"/>
      <c r="AC730" s="29"/>
      <c r="AD730" s="29"/>
      <c r="AE730" s="29"/>
      <c r="AR730" s="152" t="s">
        <v>133</v>
      </c>
      <c r="AT730" s="152" t="s">
        <v>128</v>
      </c>
      <c r="AU730" s="152" t="s">
        <v>87</v>
      </c>
      <c r="AY730" s="14" t="s">
        <v>125</v>
      </c>
      <c r="BE730" s="153">
        <f t="shared" si="94"/>
        <v>0</v>
      </c>
      <c r="BF730" s="153">
        <f t="shared" si="95"/>
        <v>0</v>
      </c>
      <c r="BG730" s="153">
        <f t="shared" si="96"/>
        <v>0</v>
      </c>
      <c r="BH730" s="153">
        <f t="shared" si="97"/>
        <v>0</v>
      </c>
      <c r="BI730" s="153">
        <f t="shared" si="98"/>
        <v>0</v>
      </c>
      <c r="BJ730" s="14" t="s">
        <v>85</v>
      </c>
      <c r="BK730" s="153">
        <f t="shared" si="99"/>
        <v>0</v>
      </c>
      <c r="BL730" s="14" t="s">
        <v>133</v>
      </c>
      <c r="BM730" s="152" t="s">
        <v>2577</v>
      </c>
    </row>
    <row r="731" spans="1:65" s="2" customFormat="1" ht="90" customHeight="1">
      <c r="A731" s="29"/>
      <c r="B731" s="140"/>
      <c r="C731" s="141" t="s">
        <v>2578</v>
      </c>
      <c r="D731" s="141" t="s">
        <v>128</v>
      </c>
      <c r="E731" s="142" t="s">
        <v>2579</v>
      </c>
      <c r="F731" s="143" t="s">
        <v>2580</v>
      </c>
      <c r="G731" s="144" t="s">
        <v>446</v>
      </c>
      <c r="H731" s="145">
        <v>1</v>
      </c>
      <c r="I731" s="146"/>
      <c r="J731" s="147">
        <f t="shared" si="90"/>
        <v>0</v>
      </c>
      <c r="K731" s="143" t="s">
        <v>132</v>
      </c>
      <c r="L731" s="30"/>
      <c r="M731" s="148" t="s">
        <v>1</v>
      </c>
      <c r="N731" s="149" t="s">
        <v>42</v>
      </c>
      <c r="O731" s="55"/>
      <c r="P731" s="150">
        <f t="shared" si="91"/>
        <v>0</v>
      </c>
      <c r="Q731" s="150">
        <v>0</v>
      </c>
      <c r="R731" s="150">
        <f t="shared" si="92"/>
        <v>0</v>
      </c>
      <c r="S731" s="150">
        <v>0</v>
      </c>
      <c r="T731" s="151">
        <f t="shared" si="93"/>
        <v>0</v>
      </c>
      <c r="U731" s="29"/>
      <c r="V731" s="29"/>
      <c r="W731" s="29"/>
      <c r="X731" s="29"/>
      <c r="Y731" s="29"/>
      <c r="Z731" s="29"/>
      <c r="AA731" s="29"/>
      <c r="AB731" s="29"/>
      <c r="AC731" s="29"/>
      <c r="AD731" s="29"/>
      <c r="AE731" s="29"/>
      <c r="AR731" s="152" t="s">
        <v>133</v>
      </c>
      <c r="AT731" s="152" t="s">
        <v>128</v>
      </c>
      <c r="AU731" s="152" t="s">
        <v>87</v>
      </c>
      <c r="AY731" s="14" t="s">
        <v>125</v>
      </c>
      <c r="BE731" s="153">
        <f t="shared" si="94"/>
        <v>0</v>
      </c>
      <c r="BF731" s="153">
        <f t="shared" si="95"/>
        <v>0</v>
      </c>
      <c r="BG731" s="153">
        <f t="shared" si="96"/>
        <v>0</v>
      </c>
      <c r="BH731" s="153">
        <f t="shared" si="97"/>
        <v>0</v>
      </c>
      <c r="BI731" s="153">
        <f t="shared" si="98"/>
        <v>0</v>
      </c>
      <c r="BJ731" s="14" t="s">
        <v>85</v>
      </c>
      <c r="BK731" s="153">
        <f t="shared" si="99"/>
        <v>0</v>
      </c>
      <c r="BL731" s="14" t="s">
        <v>133</v>
      </c>
      <c r="BM731" s="152" t="s">
        <v>2581</v>
      </c>
    </row>
    <row r="732" spans="1:65" s="2" customFormat="1" ht="90" customHeight="1">
      <c r="A732" s="29"/>
      <c r="B732" s="140"/>
      <c r="C732" s="141" t="s">
        <v>2582</v>
      </c>
      <c r="D732" s="141" t="s">
        <v>128</v>
      </c>
      <c r="E732" s="142" t="s">
        <v>2583</v>
      </c>
      <c r="F732" s="143" t="s">
        <v>2584</v>
      </c>
      <c r="G732" s="144" t="s">
        <v>446</v>
      </c>
      <c r="H732" s="145">
        <v>1</v>
      </c>
      <c r="I732" s="146"/>
      <c r="J732" s="147">
        <f t="shared" si="90"/>
        <v>0</v>
      </c>
      <c r="K732" s="143" t="s">
        <v>132</v>
      </c>
      <c r="L732" s="30"/>
      <c r="M732" s="148" t="s">
        <v>1</v>
      </c>
      <c r="N732" s="149" t="s">
        <v>42</v>
      </c>
      <c r="O732" s="55"/>
      <c r="P732" s="150">
        <f t="shared" si="91"/>
        <v>0</v>
      </c>
      <c r="Q732" s="150">
        <v>0</v>
      </c>
      <c r="R732" s="150">
        <f t="shared" si="92"/>
        <v>0</v>
      </c>
      <c r="S732" s="150">
        <v>0</v>
      </c>
      <c r="T732" s="151">
        <f t="shared" si="93"/>
        <v>0</v>
      </c>
      <c r="U732" s="29"/>
      <c r="V732" s="29"/>
      <c r="W732" s="29"/>
      <c r="X732" s="29"/>
      <c r="Y732" s="29"/>
      <c r="Z732" s="29"/>
      <c r="AA732" s="29"/>
      <c r="AB732" s="29"/>
      <c r="AC732" s="29"/>
      <c r="AD732" s="29"/>
      <c r="AE732" s="29"/>
      <c r="AR732" s="152" t="s">
        <v>133</v>
      </c>
      <c r="AT732" s="152" t="s">
        <v>128</v>
      </c>
      <c r="AU732" s="152" t="s">
        <v>87</v>
      </c>
      <c r="AY732" s="14" t="s">
        <v>125</v>
      </c>
      <c r="BE732" s="153">
        <f t="shared" si="94"/>
        <v>0</v>
      </c>
      <c r="BF732" s="153">
        <f t="shared" si="95"/>
        <v>0</v>
      </c>
      <c r="BG732" s="153">
        <f t="shared" si="96"/>
        <v>0</v>
      </c>
      <c r="BH732" s="153">
        <f t="shared" si="97"/>
        <v>0</v>
      </c>
      <c r="BI732" s="153">
        <f t="shared" si="98"/>
        <v>0</v>
      </c>
      <c r="BJ732" s="14" t="s">
        <v>85</v>
      </c>
      <c r="BK732" s="153">
        <f t="shared" si="99"/>
        <v>0</v>
      </c>
      <c r="BL732" s="14" t="s">
        <v>133</v>
      </c>
      <c r="BM732" s="152" t="s">
        <v>2585</v>
      </c>
    </row>
    <row r="733" spans="1:65" s="2" customFormat="1" ht="90" customHeight="1">
      <c r="A733" s="29"/>
      <c r="B733" s="140"/>
      <c r="C733" s="141" t="s">
        <v>2586</v>
      </c>
      <c r="D733" s="141" t="s">
        <v>128</v>
      </c>
      <c r="E733" s="142" t="s">
        <v>2587</v>
      </c>
      <c r="F733" s="143" t="s">
        <v>2588</v>
      </c>
      <c r="G733" s="144" t="s">
        <v>446</v>
      </c>
      <c r="H733" s="145">
        <v>1</v>
      </c>
      <c r="I733" s="146"/>
      <c r="J733" s="147">
        <f t="shared" si="90"/>
        <v>0</v>
      </c>
      <c r="K733" s="143" t="s">
        <v>132</v>
      </c>
      <c r="L733" s="30"/>
      <c r="M733" s="148" t="s">
        <v>1</v>
      </c>
      <c r="N733" s="149" t="s">
        <v>42</v>
      </c>
      <c r="O733" s="55"/>
      <c r="P733" s="150">
        <f t="shared" si="91"/>
        <v>0</v>
      </c>
      <c r="Q733" s="150">
        <v>0</v>
      </c>
      <c r="R733" s="150">
        <f t="shared" si="92"/>
        <v>0</v>
      </c>
      <c r="S733" s="150">
        <v>0</v>
      </c>
      <c r="T733" s="151">
        <f t="shared" si="93"/>
        <v>0</v>
      </c>
      <c r="U733" s="29"/>
      <c r="V733" s="29"/>
      <c r="W733" s="29"/>
      <c r="X733" s="29"/>
      <c r="Y733" s="29"/>
      <c r="Z733" s="29"/>
      <c r="AA733" s="29"/>
      <c r="AB733" s="29"/>
      <c r="AC733" s="29"/>
      <c r="AD733" s="29"/>
      <c r="AE733" s="29"/>
      <c r="AR733" s="152" t="s">
        <v>133</v>
      </c>
      <c r="AT733" s="152" t="s">
        <v>128</v>
      </c>
      <c r="AU733" s="152" t="s">
        <v>87</v>
      </c>
      <c r="AY733" s="14" t="s">
        <v>125</v>
      </c>
      <c r="BE733" s="153">
        <f t="shared" si="94"/>
        <v>0</v>
      </c>
      <c r="BF733" s="153">
        <f t="shared" si="95"/>
        <v>0</v>
      </c>
      <c r="BG733" s="153">
        <f t="shared" si="96"/>
        <v>0</v>
      </c>
      <c r="BH733" s="153">
        <f t="shared" si="97"/>
        <v>0</v>
      </c>
      <c r="BI733" s="153">
        <f t="shared" si="98"/>
        <v>0</v>
      </c>
      <c r="BJ733" s="14" t="s">
        <v>85</v>
      </c>
      <c r="BK733" s="153">
        <f t="shared" si="99"/>
        <v>0</v>
      </c>
      <c r="BL733" s="14" t="s">
        <v>133</v>
      </c>
      <c r="BM733" s="152" t="s">
        <v>2589</v>
      </c>
    </row>
    <row r="734" spans="1:65" s="2" customFormat="1" ht="90" customHeight="1">
      <c r="A734" s="29"/>
      <c r="B734" s="140"/>
      <c r="C734" s="141" t="s">
        <v>2590</v>
      </c>
      <c r="D734" s="141" t="s">
        <v>128</v>
      </c>
      <c r="E734" s="142" t="s">
        <v>2591</v>
      </c>
      <c r="F734" s="143" t="s">
        <v>2592</v>
      </c>
      <c r="G734" s="144" t="s">
        <v>446</v>
      </c>
      <c r="H734" s="145">
        <v>1</v>
      </c>
      <c r="I734" s="146"/>
      <c r="J734" s="147">
        <f t="shared" si="90"/>
        <v>0</v>
      </c>
      <c r="K734" s="143" t="s">
        <v>132</v>
      </c>
      <c r="L734" s="30"/>
      <c r="M734" s="148" t="s">
        <v>1</v>
      </c>
      <c r="N734" s="149" t="s">
        <v>42</v>
      </c>
      <c r="O734" s="55"/>
      <c r="P734" s="150">
        <f t="shared" si="91"/>
        <v>0</v>
      </c>
      <c r="Q734" s="150">
        <v>0</v>
      </c>
      <c r="R734" s="150">
        <f t="shared" si="92"/>
        <v>0</v>
      </c>
      <c r="S734" s="150">
        <v>0</v>
      </c>
      <c r="T734" s="151">
        <f t="shared" si="93"/>
        <v>0</v>
      </c>
      <c r="U734" s="29"/>
      <c r="V734" s="29"/>
      <c r="W734" s="29"/>
      <c r="X734" s="29"/>
      <c r="Y734" s="29"/>
      <c r="Z734" s="29"/>
      <c r="AA734" s="29"/>
      <c r="AB734" s="29"/>
      <c r="AC734" s="29"/>
      <c r="AD734" s="29"/>
      <c r="AE734" s="29"/>
      <c r="AR734" s="152" t="s">
        <v>133</v>
      </c>
      <c r="AT734" s="152" t="s">
        <v>128</v>
      </c>
      <c r="AU734" s="152" t="s">
        <v>87</v>
      </c>
      <c r="AY734" s="14" t="s">
        <v>125</v>
      </c>
      <c r="BE734" s="153">
        <f t="shared" si="94"/>
        <v>0</v>
      </c>
      <c r="BF734" s="153">
        <f t="shared" si="95"/>
        <v>0</v>
      </c>
      <c r="BG734" s="153">
        <f t="shared" si="96"/>
        <v>0</v>
      </c>
      <c r="BH734" s="153">
        <f t="shared" si="97"/>
        <v>0</v>
      </c>
      <c r="BI734" s="153">
        <f t="shared" si="98"/>
        <v>0</v>
      </c>
      <c r="BJ734" s="14" t="s">
        <v>85</v>
      </c>
      <c r="BK734" s="153">
        <f t="shared" si="99"/>
        <v>0</v>
      </c>
      <c r="BL734" s="14" t="s">
        <v>133</v>
      </c>
      <c r="BM734" s="152" t="s">
        <v>2593</v>
      </c>
    </row>
    <row r="735" spans="1:65" s="2" customFormat="1" ht="90" customHeight="1">
      <c r="A735" s="29"/>
      <c r="B735" s="140"/>
      <c r="C735" s="141" t="s">
        <v>2594</v>
      </c>
      <c r="D735" s="141" t="s">
        <v>128</v>
      </c>
      <c r="E735" s="142" t="s">
        <v>2595</v>
      </c>
      <c r="F735" s="143" t="s">
        <v>2596</v>
      </c>
      <c r="G735" s="144" t="s">
        <v>446</v>
      </c>
      <c r="H735" s="145">
        <v>1</v>
      </c>
      <c r="I735" s="146"/>
      <c r="J735" s="147">
        <f t="shared" si="90"/>
        <v>0</v>
      </c>
      <c r="K735" s="143" t="s">
        <v>132</v>
      </c>
      <c r="L735" s="30"/>
      <c r="M735" s="148" t="s">
        <v>1</v>
      </c>
      <c r="N735" s="149" t="s">
        <v>42</v>
      </c>
      <c r="O735" s="55"/>
      <c r="P735" s="150">
        <f t="shared" si="91"/>
        <v>0</v>
      </c>
      <c r="Q735" s="150">
        <v>0</v>
      </c>
      <c r="R735" s="150">
        <f t="shared" si="92"/>
        <v>0</v>
      </c>
      <c r="S735" s="150">
        <v>0</v>
      </c>
      <c r="T735" s="151">
        <f t="shared" si="93"/>
        <v>0</v>
      </c>
      <c r="U735" s="29"/>
      <c r="V735" s="29"/>
      <c r="W735" s="29"/>
      <c r="X735" s="29"/>
      <c r="Y735" s="29"/>
      <c r="Z735" s="29"/>
      <c r="AA735" s="29"/>
      <c r="AB735" s="29"/>
      <c r="AC735" s="29"/>
      <c r="AD735" s="29"/>
      <c r="AE735" s="29"/>
      <c r="AR735" s="152" t="s">
        <v>133</v>
      </c>
      <c r="AT735" s="152" t="s">
        <v>128</v>
      </c>
      <c r="AU735" s="152" t="s">
        <v>87</v>
      </c>
      <c r="AY735" s="14" t="s">
        <v>125</v>
      </c>
      <c r="BE735" s="153">
        <f t="shared" si="94"/>
        <v>0</v>
      </c>
      <c r="BF735" s="153">
        <f t="shared" si="95"/>
        <v>0</v>
      </c>
      <c r="BG735" s="153">
        <f t="shared" si="96"/>
        <v>0</v>
      </c>
      <c r="BH735" s="153">
        <f t="shared" si="97"/>
        <v>0</v>
      </c>
      <c r="BI735" s="153">
        <f t="shared" si="98"/>
        <v>0</v>
      </c>
      <c r="BJ735" s="14" t="s">
        <v>85</v>
      </c>
      <c r="BK735" s="153">
        <f t="shared" si="99"/>
        <v>0</v>
      </c>
      <c r="BL735" s="14" t="s">
        <v>133</v>
      </c>
      <c r="BM735" s="152" t="s">
        <v>2597</v>
      </c>
    </row>
    <row r="736" spans="1:65" s="2" customFormat="1" ht="90" customHeight="1">
      <c r="A736" s="29"/>
      <c r="B736" s="140"/>
      <c r="C736" s="141" t="s">
        <v>2598</v>
      </c>
      <c r="D736" s="141" t="s">
        <v>128</v>
      </c>
      <c r="E736" s="142" t="s">
        <v>2599</v>
      </c>
      <c r="F736" s="143" t="s">
        <v>2600</v>
      </c>
      <c r="G736" s="144" t="s">
        <v>446</v>
      </c>
      <c r="H736" s="145">
        <v>1</v>
      </c>
      <c r="I736" s="146"/>
      <c r="J736" s="147">
        <f t="shared" si="90"/>
        <v>0</v>
      </c>
      <c r="K736" s="143" t="s">
        <v>132</v>
      </c>
      <c r="L736" s="30"/>
      <c r="M736" s="148" t="s">
        <v>1</v>
      </c>
      <c r="N736" s="149" t="s">
        <v>42</v>
      </c>
      <c r="O736" s="55"/>
      <c r="P736" s="150">
        <f t="shared" si="91"/>
        <v>0</v>
      </c>
      <c r="Q736" s="150">
        <v>0</v>
      </c>
      <c r="R736" s="150">
        <f t="shared" si="92"/>
        <v>0</v>
      </c>
      <c r="S736" s="150">
        <v>0</v>
      </c>
      <c r="T736" s="151">
        <f t="shared" si="93"/>
        <v>0</v>
      </c>
      <c r="U736" s="29"/>
      <c r="V736" s="29"/>
      <c r="W736" s="29"/>
      <c r="X736" s="29"/>
      <c r="Y736" s="29"/>
      <c r="Z736" s="29"/>
      <c r="AA736" s="29"/>
      <c r="AB736" s="29"/>
      <c r="AC736" s="29"/>
      <c r="AD736" s="29"/>
      <c r="AE736" s="29"/>
      <c r="AR736" s="152" t="s">
        <v>133</v>
      </c>
      <c r="AT736" s="152" t="s">
        <v>128</v>
      </c>
      <c r="AU736" s="152" t="s">
        <v>87</v>
      </c>
      <c r="AY736" s="14" t="s">
        <v>125</v>
      </c>
      <c r="BE736" s="153">
        <f t="shared" si="94"/>
        <v>0</v>
      </c>
      <c r="BF736" s="153">
        <f t="shared" si="95"/>
        <v>0</v>
      </c>
      <c r="BG736" s="153">
        <f t="shared" si="96"/>
        <v>0</v>
      </c>
      <c r="BH736" s="153">
        <f t="shared" si="97"/>
        <v>0</v>
      </c>
      <c r="BI736" s="153">
        <f t="shared" si="98"/>
        <v>0</v>
      </c>
      <c r="BJ736" s="14" t="s">
        <v>85</v>
      </c>
      <c r="BK736" s="153">
        <f t="shared" si="99"/>
        <v>0</v>
      </c>
      <c r="BL736" s="14" t="s">
        <v>133</v>
      </c>
      <c r="BM736" s="152" t="s">
        <v>2601</v>
      </c>
    </row>
    <row r="737" spans="1:65" s="2" customFormat="1" ht="90" customHeight="1">
      <c r="A737" s="29"/>
      <c r="B737" s="140"/>
      <c r="C737" s="141" t="s">
        <v>2602</v>
      </c>
      <c r="D737" s="141" t="s">
        <v>128</v>
      </c>
      <c r="E737" s="142" t="s">
        <v>2603</v>
      </c>
      <c r="F737" s="143" t="s">
        <v>2604</v>
      </c>
      <c r="G737" s="144" t="s">
        <v>446</v>
      </c>
      <c r="H737" s="145">
        <v>1</v>
      </c>
      <c r="I737" s="146"/>
      <c r="J737" s="147">
        <f t="shared" si="90"/>
        <v>0</v>
      </c>
      <c r="K737" s="143" t="s">
        <v>132</v>
      </c>
      <c r="L737" s="30"/>
      <c r="M737" s="148" t="s">
        <v>1</v>
      </c>
      <c r="N737" s="149" t="s">
        <v>42</v>
      </c>
      <c r="O737" s="55"/>
      <c r="P737" s="150">
        <f t="shared" si="91"/>
        <v>0</v>
      </c>
      <c r="Q737" s="150">
        <v>0</v>
      </c>
      <c r="R737" s="150">
        <f t="shared" si="92"/>
        <v>0</v>
      </c>
      <c r="S737" s="150">
        <v>0</v>
      </c>
      <c r="T737" s="151">
        <f t="shared" si="93"/>
        <v>0</v>
      </c>
      <c r="U737" s="29"/>
      <c r="V737" s="29"/>
      <c r="W737" s="29"/>
      <c r="X737" s="29"/>
      <c r="Y737" s="29"/>
      <c r="Z737" s="29"/>
      <c r="AA737" s="29"/>
      <c r="AB737" s="29"/>
      <c r="AC737" s="29"/>
      <c r="AD737" s="29"/>
      <c r="AE737" s="29"/>
      <c r="AR737" s="152" t="s">
        <v>133</v>
      </c>
      <c r="AT737" s="152" t="s">
        <v>128</v>
      </c>
      <c r="AU737" s="152" t="s">
        <v>87</v>
      </c>
      <c r="AY737" s="14" t="s">
        <v>125</v>
      </c>
      <c r="BE737" s="153">
        <f t="shared" si="94"/>
        <v>0</v>
      </c>
      <c r="BF737" s="153">
        <f t="shared" si="95"/>
        <v>0</v>
      </c>
      <c r="BG737" s="153">
        <f t="shared" si="96"/>
        <v>0</v>
      </c>
      <c r="BH737" s="153">
        <f t="shared" si="97"/>
        <v>0</v>
      </c>
      <c r="BI737" s="153">
        <f t="shared" si="98"/>
        <v>0</v>
      </c>
      <c r="BJ737" s="14" t="s">
        <v>85</v>
      </c>
      <c r="BK737" s="153">
        <f t="shared" si="99"/>
        <v>0</v>
      </c>
      <c r="BL737" s="14" t="s">
        <v>133</v>
      </c>
      <c r="BM737" s="152" t="s">
        <v>2605</v>
      </c>
    </row>
    <row r="738" spans="1:65" s="2" customFormat="1" ht="90" customHeight="1">
      <c r="A738" s="29"/>
      <c r="B738" s="140"/>
      <c r="C738" s="141" t="s">
        <v>2606</v>
      </c>
      <c r="D738" s="141" t="s">
        <v>128</v>
      </c>
      <c r="E738" s="142" t="s">
        <v>2607</v>
      </c>
      <c r="F738" s="143" t="s">
        <v>2608</v>
      </c>
      <c r="G738" s="144" t="s">
        <v>446</v>
      </c>
      <c r="H738" s="145">
        <v>1</v>
      </c>
      <c r="I738" s="146"/>
      <c r="J738" s="147">
        <f t="shared" si="90"/>
        <v>0</v>
      </c>
      <c r="K738" s="143" t="s">
        <v>132</v>
      </c>
      <c r="L738" s="30"/>
      <c r="M738" s="148" t="s">
        <v>1</v>
      </c>
      <c r="N738" s="149" t="s">
        <v>42</v>
      </c>
      <c r="O738" s="55"/>
      <c r="P738" s="150">
        <f t="shared" si="91"/>
        <v>0</v>
      </c>
      <c r="Q738" s="150">
        <v>0</v>
      </c>
      <c r="R738" s="150">
        <f t="shared" si="92"/>
        <v>0</v>
      </c>
      <c r="S738" s="150">
        <v>0</v>
      </c>
      <c r="T738" s="151">
        <f t="shared" si="93"/>
        <v>0</v>
      </c>
      <c r="U738" s="29"/>
      <c r="V738" s="29"/>
      <c r="W738" s="29"/>
      <c r="X738" s="29"/>
      <c r="Y738" s="29"/>
      <c r="Z738" s="29"/>
      <c r="AA738" s="29"/>
      <c r="AB738" s="29"/>
      <c r="AC738" s="29"/>
      <c r="AD738" s="29"/>
      <c r="AE738" s="29"/>
      <c r="AR738" s="152" t="s">
        <v>133</v>
      </c>
      <c r="AT738" s="152" t="s">
        <v>128</v>
      </c>
      <c r="AU738" s="152" t="s">
        <v>87</v>
      </c>
      <c r="AY738" s="14" t="s">
        <v>125</v>
      </c>
      <c r="BE738" s="153">
        <f t="shared" si="94"/>
        <v>0</v>
      </c>
      <c r="BF738" s="153">
        <f t="shared" si="95"/>
        <v>0</v>
      </c>
      <c r="BG738" s="153">
        <f t="shared" si="96"/>
        <v>0</v>
      </c>
      <c r="BH738" s="153">
        <f t="shared" si="97"/>
        <v>0</v>
      </c>
      <c r="BI738" s="153">
        <f t="shared" si="98"/>
        <v>0</v>
      </c>
      <c r="BJ738" s="14" t="s">
        <v>85</v>
      </c>
      <c r="BK738" s="153">
        <f t="shared" si="99"/>
        <v>0</v>
      </c>
      <c r="BL738" s="14" t="s">
        <v>133</v>
      </c>
      <c r="BM738" s="152" t="s">
        <v>2609</v>
      </c>
    </row>
    <row r="739" spans="1:65" s="2" customFormat="1" ht="90" customHeight="1">
      <c r="A739" s="29"/>
      <c r="B739" s="140"/>
      <c r="C739" s="141" t="s">
        <v>2610</v>
      </c>
      <c r="D739" s="141" t="s">
        <v>128</v>
      </c>
      <c r="E739" s="142" t="s">
        <v>2611</v>
      </c>
      <c r="F739" s="143" t="s">
        <v>2612</v>
      </c>
      <c r="G739" s="144" t="s">
        <v>446</v>
      </c>
      <c r="H739" s="145">
        <v>1</v>
      </c>
      <c r="I739" s="146"/>
      <c r="J739" s="147">
        <f t="shared" si="90"/>
        <v>0</v>
      </c>
      <c r="K739" s="143" t="s">
        <v>132</v>
      </c>
      <c r="L739" s="30"/>
      <c r="M739" s="148" t="s">
        <v>1</v>
      </c>
      <c r="N739" s="149" t="s">
        <v>42</v>
      </c>
      <c r="O739" s="55"/>
      <c r="P739" s="150">
        <f t="shared" si="91"/>
        <v>0</v>
      </c>
      <c r="Q739" s="150">
        <v>0</v>
      </c>
      <c r="R739" s="150">
        <f t="shared" si="92"/>
        <v>0</v>
      </c>
      <c r="S739" s="150">
        <v>0</v>
      </c>
      <c r="T739" s="151">
        <f t="shared" si="93"/>
        <v>0</v>
      </c>
      <c r="U739" s="29"/>
      <c r="V739" s="29"/>
      <c r="W739" s="29"/>
      <c r="X739" s="29"/>
      <c r="Y739" s="29"/>
      <c r="Z739" s="29"/>
      <c r="AA739" s="29"/>
      <c r="AB739" s="29"/>
      <c r="AC739" s="29"/>
      <c r="AD739" s="29"/>
      <c r="AE739" s="29"/>
      <c r="AR739" s="152" t="s">
        <v>133</v>
      </c>
      <c r="AT739" s="152" t="s">
        <v>128</v>
      </c>
      <c r="AU739" s="152" t="s">
        <v>87</v>
      </c>
      <c r="AY739" s="14" t="s">
        <v>125</v>
      </c>
      <c r="BE739" s="153">
        <f t="shared" si="94"/>
        <v>0</v>
      </c>
      <c r="BF739" s="153">
        <f t="shared" si="95"/>
        <v>0</v>
      </c>
      <c r="BG739" s="153">
        <f t="shared" si="96"/>
        <v>0</v>
      </c>
      <c r="BH739" s="153">
        <f t="shared" si="97"/>
        <v>0</v>
      </c>
      <c r="BI739" s="153">
        <f t="shared" si="98"/>
        <v>0</v>
      </c>
      <c r="BJ739" s="14" t="s">
        <v>85</v>
      </c>
      <c r="BK739" s="153">
        <f t="shared" si="99"/>
        <v>0</v>
      </c>
      <c r="BL739" s="14" t="s">
        <v>133</v>
      </c>
      <c r="BM739" s="152" t="s">
        <v>2613</v>
      </c>
    </row>
    <row r="740" spans="1:65" s="2" customFormat="1" ht="101.25" customHeight="1">
      <c r="A740" s="29"/>
      <c r="B740" s="140"/>
      <c r="C740" s="141" t="s">
        <v>2614</v>
      </c>
      <c r="D740" s="141" t="s">
        <v>128</v>
      </c>
      <c r="E740" s="142" t="s">
        <v>2615</v>
      </c>
      <c r="F740" s="143" t="s">
        <v>2616</v>
      </c>
      <c r="G740" s="144" t="s">
        <v>137</v>
      </c>
      <c r="H740" s="145">
        <v>1</v>
      </c>
      <c r="I740" s="146"/>
      <c r="J740" s="147">
        <f t="shared" si="90"/>
        <v>0</v>
      </c>
      <c r="K740" s="143" t="s">
        <v>132</v>
      </c>
      <c r="L740" s="30"/>
      <c r="M740" s="148" t="s">
        <v>1</v>
      </c>
      <c r="N740" s="149" t="s">
        <v>42</v>
      </c>
      <c r="O740" s="55"/>
      <c r="P740" s="150">
        <f t="shared" si="91"/>
        <v>0</v>
      </c>
      <c r="Q740" s="150">
        <v>0</v>
      </c>
      <c r="R740" s="150">
        <f t="shared" si="92"/>
        <v>0</v>
      </c>
      <c r="S740" s="150">
        <v>0</v>
      </c>
      <c r="T740" s="151">
        <f t="shared" si="93"/>
        <v>0</v>
      </c>
      <c r="U740" s="29"/>
      <c r="V740" s="29"/>
      <c r="W740" s="29"/>
      <c r="X740" s="29"/>
      <c r="Y740" s="29"/>
      <c r="Z740" s="29"/>
      <c r="AA740" s="29"/>
      <c r="AB740" s="29"/>
      <c r="AC740" s="29"/>
      <c r="AD740" s="29"/>
      <c r="AE740" s="29"/>
      <c r="AR740" s="152" t="s">
        <v>133</v>
      </c>
      <c r="AT740" s="152" t="s">
        <v>128</v>
      </c>
      <c r="AU740" s="152" t="s">
        <v>87</v>
      </c>
      <c r="AY740" s="14" t="s">
        <v>125</v>
      </c>
      <c r="BE740" s="153">
        <f t="shared" si="94"/>
        <v>0</v>
      </c>
      <c r="BF740" s="153">
        <f t="shared" si="95"/>
        <v>0</v>
      </c>
      <c r="BG740" s="153">
        <f t="shared" si="96"/>
        <v>0</v>
      </c>
      <c r="BH740" s="153">
        <f t="shared" si="97"/>
        <v>0</v>
      </c>
      <c r="BI740" s="153">
        <f t="shared" si="98"/>
        <v>0</v>
      </c>
      <c r="BJ740" s="14" t="s">
        <v>85</v>
      </c>
      <c r="BK740" s="153">
        <f t="shared" si="99"/>
        <v>0</v>
      </c>
      <c r="BL740" s="14" t="s">
        <v>133</v>
      </c>
      <c r="BM740" s="152" t="s">
        <v>2617</v>
      </c>
    </row>
    <row r="741" spans="1:65" s="2" customFormat="1" ht="101.25" customHeight="1">
      <c r="A741" s="29"/>
      <c r="B741" s="140"/>
      <c r="C741" s="141" t="s">
        <v>2618</v>
      </c>
      <c r="D741" s="141" t="s">
        <v>128</v>
      </c>
      <c r="E741" s="142" t="s">
        <v>2619</v>
      </c>
      <c r="F741" s="143" t="s">
        <v>2620</v>
      </c>
      <c r="G741" s="144" t="s">
        <v>137</v>
      </c>
      <c r="H741" s="145">
        <v>1</v>
      </c>
      <c r="I741" s="146"/>
      <c r="J741" s="147">
        <f t="shared" si="90"/>
        <v>0</v>
      </c>
      <c r="K741" s="143" t="s">
        <v>132</v>
      </c>
      <c r="L741" s="30"/>
      <c r="M741" s="148" t="s">
        <v>1</v>
      </c>
      <c r="N741" s="149" t="s">
        <v>42</v>
      </c>
      <c r="O741" s="55"/>
      <c r="P741" s="150">
        <f t="shared" si="91"/>
        <v>0</v>
      </c>
      <c r="Q741" s="150">
        <v>0</v>
      </c>
      <c r="R741" s="150">
        <f t="shared" si="92"/>
        <v>0</v>
      </c>
      <c r="S741" s="150">
        <v>0</v>
      </c>
      <c r="T741" s="151">
        <f t="shared" si="93"/>
        <v>0</v>
      </c>
      <c r="U741" s="29"/>
      <c r="V741" s="29"/>
      <c r="W741" s="29"/>
      <c r="X741" s="29"/>
      <c r="Y741" s="29"/>
      <c r="Z741" s="29"/>
      <c r="AA741" s="29"/>
      <c r="AB741" s="29"/>
      <c r="AC741" s="29"/>
      <c r="AD741" s="29"/>
      <c r="AE741" s="29"/>
      <c r="AR741" s="152" t="s">
        <v>133</v>
      </c>
      <c r="AT741" s="152" t="s">
        <v>128</v>
      </c>
      <c r="AU741" s="152" t="s">
        <v>87</v>
      </c>
      <c r="AY741" s="14" t="s">
        <v>125</v>
      </c>
      <c r="BE741" s="153">
        <f t="shared" si="94"/>
        <v>0</v>
      </c>
      <c r="BF741" s="153">
        <f t="shared" si="95"/>
        <v>0</v>
      </c>
      <c r="BG741" s="153">
        <f t="shared" si="96"/>
        <v>0</v>
      </c>
      <c r="BH741" s="153">
        <f t="shared" si="97"/>
        <v>0</v>
      </c>
      <c r="BI741" s="153">
        <f t="shared" si="98"/>
        <v>0</v>
      </c>
      <c r="BJ741" s="14" t="s">
        <v>85</v>
      </c>
      <c r="BK741" s="153">
        <f t="shared" si="99"/>
        <v>0</v>
      </c>
      <c r="BL741" s="14" t="s">
        <v>133</v>
      </c>
      <c r="BM741" s="152" t="s">
        <v>2621</v>
      </c>
    </row>
    <row r="742" spans="1:65" s="2" customFormat="1" ht="101.25" customHeight="1">
      <c r="A742" s="29"/>
      <c r="B742" s="140"/>
      <c r="C742" s="141" t="s">
        <v>2622</v>
      </c>
      <c r="D742" s="141" t="s">
        <v>128</v>
      </c>
      <c r="E742" s="142" t="s">
        <v>2623</v>
      </c>
      <c r="F742" s="143" t="s">
        <v>2624</v>
      </c>
      <c r="G742" s="144" t="s">
        <v>137</v>
      </c>
      <c r="H742" s="145">
        <v>1</v>
      </c>
      <c r="I742" s="146"/>
      <c r="J742" s="147">
        <f t="shared" si="90"/>
        <v>0</v>
      </c>
      <c r="K742" s="143" t="s">
        <v>132</v>
      </c>
      <c r="L742" s="30"/>
      <c r="M742" s="148" t="s">
        <v>1</v>
      </c>
      <c r="N742" s="149" t="s">
        <v>42</v>
      </c>
      <c r="O742" s="55"/>
      <c r="P742" s="150">
        <f t="shared" si="91"/>
        <v>0</v>
      </c>
      <c r="Q742" s="150">
        <v>0</v>
      </c>
      <c r="R742" s="150">
        <f t="shared" si="92"/>
        <v>0</v>
      </c>
      <c r="S742" s="150">
        <v>0</v>
      </c>
      <c r="T742" s="151">
        <f t="shared" si="93"/>
        <v>0</v>
      </c>
      <c r="U742" s="29"/>
      <c r="V742" s="29"/>
      <c r="W742" s="29"/>
      <c r="X742" s="29"/>
      <c r="Y742" s="29"/>
      <c r="Z742" s="29"/>
      <c r="AA742" s="29"/>
      <c r="AB742" s="29"/>
      <c r="AC742" s="29"/>
      <c r="AD742" s="29"/>
      <c r="AE742" s="29"/>
      <c r="AR742" s="152" t="s">
        <v>133</v>
      </c>
      <c r="AT742" s="152" t="s">
        <v>128</v>
      </c>
      <c r="AU742" s="152" t="s">
        <v>87</v>
      </c>
      <c r="AY742" s="14" t="s">
        <v>125</v>
      </c>
      <c r="BE742" s="153">
        <f t="shared" si="94"/>
        <v>0</v>
      </c>
      <c r="BF742" s="153">
        <f t="shared" si="95"/>
        <v>0</v>
      </c>
      <c r="BG742" s="153">
        <f t="shared" si="96"/>
        <v>0</v>
      </c>
      <c r="BH742" s="153">
        <f t="shared" si="97"/>
        <v>0</v>
      </c>
      <c r="BI742" s="153">
        <f t="shared" si="98"/>
        <v>0</v>
      </c>
      <c r="BJ742" s="14" t="s">
        <v>85</v>
      </c>
      <c r="BK742" s="153">
        <f t="shared" si="99"/>
        <v>0</v>
      </c>
      <c r="BL742" s="14" t="s">
        <v>133</v>
      </c>
      <c r="BM742" s="152" t="s">
        <v>2625</v>
      </c>
    </row>
    <row r="743" spans="1:65" s="2" customFormat="1" ht="101.25" customHeight="1">
      <c r="A743" s="29"/>
      <c r="B743" s="140"/>
      <c r="C743" s="141" t="s">
        <v>2626</v>
      </c>
      <c r="D743" s="141" t="s">
        <v>128</v>
      </c>
      <c r="E743" s="142" t="s">
        <v>2627</v>
      </c>
      <c r="F743" s="143" t="s">
        <v>2628</v>
      </c>
      <c r="G743" s="144" t="s">
        <v>137</v>
      </c>
      <c r="H743" s="145">
        <v>1</v>
      </c>
      <c r="I743" s="146"/>
      <c r="J743" s="147">
        <f t="shared" si="90"/>
        <v>0</v>
      </c>
      <c r="K743" s="143" t="s">
        <v>132</v>
      </c>
      <c r="L743" s="30"/>
      <c r="M743" s="148" t="s">
        <v>1</v>
      </c>
      <c r="N743" s="149" t="s">
        <v>42</v>
      </c>
      <c r="O743" s="55"/>
      <c r="P743" s="150">
        <f t="shared" si="91"/>
        <v>0</v>
      </c>
      <c r="Q743" s="150">
        <v>0</v>
      </c>
      <c r="R743" s="150">
        <f t="shared" si="92"/>
        <v>0</v>
      </c>
      <c r="S743" s="150">
        <v>0</v>
      </c>
      <c r="T743" s="151">
        <f t="shared" si="93"/>
        <v>0</v>
      </c>
      <c r="U743" s="29"/>
      <c r="V743" s="29"/>
      <c r="W743" s="29"/>
      <c r="X743" s="29"/>
      <c r="Y743" s="29"/>
      <c r="Z743" s="29"/>
      <c r="AA743" s="29"/>
      <c r="AB743" s="29"/>
      <c r="AC743" s="29"/>
      <c r="AD743" s="29"/>
      <c r="AE743" s="29"/>
      <c r="AR743" s="152" t="s">
        <v>133</v>
      </c>
      <c r="AT743" s="152" t="s">
        <v>128</v>
      </c>
      <c r="AU743" s="152" t="s">
        <v>87</v>
      </c>
      <c r="AY743" s="14" t="s">
        <v>125</v>
      </c>
      <c r="BE743" s="153">
        <f t="shared" si="94"/>
        <v>0</v>
      </c>
      <c r="BF743" s="153">
        <f t="shared" si="95"/>
        <v>0</v>
      </c>
      <c r="BG743" s="153">
        <f t="shared" si="96"/>
        <v>0</v>
      </c>
      <c r="BH743" s="153">
        <f t="shared" si="97"/>
        <v>0</v>
      </c>
      <c r="BI743" s="153">
        <f t="shared" si="98"/>
        <v>0</v>
      </c>
      <c r="BJ743" s="14" t="s">
        <v>85</v>
      </c>
      <c r="BK743" s="153">
        <f t="shared" si="99"/>
        <v>0</v>
      </c>
      <c r="BL743" s="14" t="s">
        <v>133</v>
      </c>
      <c r="BM743" s="152" t="s">
        <v>2629</v>
      </c>
    </row>
    <row r="744" spans="1:65" s="2" customFormat="1" ht="101.25" customHeight="1">
      <c r="A744" s="29"/>
      <c r="B744" s="140"/>
      <c r="C744" s="141" t="s">
        <v>2630</v>
      </c>
      <c r="D744" s="141" t="s">
        <v>128</v>
      </c>
      <c r="E744" s="142" t="s">
        <v>2631</v>
      </c>
      <c r="F744" s="143" t="s">
        <v>2632</v>
      </c>
      <c r="G744" s="144" t="s">
        <v>137</v>
      </c>
      <c r="H744" s="145">
        <v>1</v>
      </c>
      <c r="I744" s="146"/>
      <c r="J744" s="147">
        <f t="shared" si="90"/>
        <v>0</v>
      </c>
      <c r="K744" s="143" t="s">
        <v>132</v>
      </c>
      <c r="L744" s="30"/>
      <c r="M744" s="148" t="s">
        <v>1</v>
      </c>
      <c r="N744" s="149" t="s">
        <v>42</v>
      </c>
      <c r="O744" s="55"/>
      <c r="P744" s="150">
        <f t="shared" si="91"/>
        <v>0</v>
      </c>
      <c r="Q744" s="150">
        <v>0</v>
      </c>
      <c r="R744" s="150">
        <f t="shared" si="92"/>
        <v>0</v>
      </c>
      <c r="S744" s="150">
        <v>0</v>
      </c>
      <c r="T744" s="151">
        <f t="shared" si="93"/>
        <v>0</v>
      </c>
      <c r="U744" s="29"/>
      <c r="V744" s="29"/>
      <c r="W744" s="29"/>
      <c r="X744" s="29"/>
      <c r="Y744" s="29"/>
      <c r="Z744" s="29"/>
      <c r="AA744" s="29"/>
      <c r="AB744" s="29"/>
      <c r="AC744" s="29"/>
      <c r="AD744" s="29"/>
      <c r="AE744" s="29"/>
      <c r="AR744" s="152" t="s">
        <v>133</v>
      </c>
      <c r="AT744" s="152" t="s">
        <v>128</v>
      </c>
      <c r="AU744" s="152" t="s">
        <v>87</v>
      </c>
      <c r="AY744" s="14" t="s">
        <v>125</v>
      </c>
      <c r="BE744" s="153">
        <f t="shared" si="94"/>
        <v>0</v>
      </c>
      <c r="BF744" s="153">
        <f t="shared" si="95"/>
        <v>0</v>
      </c>
      <c r="BG744" s="153">
        <f t="shared" si="96"/>
        <v>0</v>
      </c>
      <c r="BH744" s="153">
        <f t="shared" si="97"/>
        <v>0</v>
      </c>
      <c r="BI744" s="153">
        <f t="shared" si="98"/>
        <v>0</v>
      </c>
      <c r="BJ744" s="14" t="s">
        <v>85</v>
      </c>
      <c r="BK744" s="153">
        <f t="shared" si="99"/>
        <v>0</v>
      </c>
      <c r="BL744" s="14" t="s">
        <v>133</v>
      </c>
      <c r="BM744" s="152" t="s">
        <v>2633</v>
      </c>
    </row>
    <row r="745" spans="1:65" s="2" customFormat="1" ht="101.25" customHeight="1">
      <c r="A745" s="29"/>
      <c r="B745" s="140"/>
      <c r="C745" s="141" t="s">
        <v>2634</v>
      </c>
      <c r="D745" s="141" t="s">
        <v>128</v>
      </c>
      <c r="E745" s="142" t="s">
        <v>2635</v>
      </c>
      <c r="F745" s="143" t="s">
        <v>2636</v>
      </c>
      <c r="G745" s="144" t="s">
        <v>137</v>
      </c>
      <c r="H745" s="145">
        <v>1</v>
      </c>
      <c r="I745" s="146"/>
      <c r="J745" s="147">
        <f t="shared" si="90"/>
        <v>0</v>
      </c>
      <c r="K745" s="143" t="s">
        <v>132</v>
      </c>
      <c r="L745" s="30"/>
      <c r="M745" s="148" t="s">
        <v>1</v>
      </c>
      <c r="N745" s="149" t="s">
        <v>42</v>
      </c>
      <c r="O745" s="55"/>
      <c r="P745" s="150">
        <f t="shared" si="91"/>
        <v>0</v>
      </c>
      <c r="Q745" s="150">
        <v>0</v>
      </c>
      <c r="R745" s="150">
        <f t="shared" si="92"/>
        <v>0</v>
      </c>
      <c r="S745" s="150">
        <v>0</v>
      </c>
      <c r="T745" s="151">
        <f t="shared" si="93"/>
        <v>0</v>
      </c>
      <c r="U745" s="29"/>
      <c r="V745" s="29"/>
      <c r="W745" s="29"/>
      <c r="X745" s="29"/>
      <c r="Y745" s="29"/>
      <c r="Z745" s="29"/>
      <c r="AA745" s="29"/>
      <c r="AB745" s="29"/>
      <c r="AC745" s="29"/>
      <c r="AD745" s="29"/>
      <c r="AE745" s="29"/>
      <c r="AR745" s="152" t="s">
        <v>133</v>
      </c>
      <c r="AT745" s="152" t="s">
        <v>128</v>
      </c>
      <c r="AU745" s="152" t="s">
        <v>87</v>
      </c>
      <c r="AY745" s="14" t="s">
        <v>125</v>
      </c>
      <c r="BE745" s="153">
        <f t="shared" si="94"/>
        <v>0</v>
      </c>
      <c r="BF745" s="153">
        <f t="shared" si="95"/>
        <v>0</v>
      </c>
      <c r="BG745" s="153">
        <f t="shared" si="96"/>
        <v>0</v>
      </c>
      <c r="BH745" s="153">
        <f t="shared" si="97"/>
        <v>0</v>
      </c>
      <c r="BI745" s="153">
        <f t="shared" si="98"/>
        <v>0</v>
      </c>
      <c r="BJ745" s="14" t="s">
        <v>85</v>
      </c>
      <c r="BK745" s="153">
        <f t="shared" si="99"/>
        <v>0</v>
      </c>
      <c r="BL745" s="14" t="s">
        <v>133</v>
      </c>
      <c r="BM745" s="152" t="s">
        <v>2637</v>
      </c>
    </row>
    <row r="746" spans="1:65" s="2" customFormat="1" ht="101.25" customHeight="1">
      <c r="A746" s="29"/>
      <c r="B746" s="140"/>
      <c r="C746" s="141" t="s">
        <v>2638</v>
      </c>
      <c r="D746" s="141" t="s">
        <v>128</v>
      </c>
      <c r="E746" s="142" t="s">
        <v>2639</v>
      </c>
      <c r="F746" s="143" t="s">
        <v>2640</v>
      </c>
      <c r="G746" s="144" t="s">
        <v>137</v>
      </c>
      <c r="H746" s="145">
        <v>1</v>
      </c>
      <c r="I746" s="146"/>
      <c r="J746" s="147">
        <f t="shared" si="90"/>
        <v>0</v>
      </c>
      <c r="K746" s="143" t="s">
        <v>132</v>
      </c>
      <c r="L746" s="30"/>
      <c r="M746" s="148" t="s">
        <v>1</v>
      </c>
      <c r="N746" s="149" t="s">
        <v>42</v>
      </c>
      <c r="O746" s="55"/>
      <c r="P746" s="150">
        <f t="shared" si="91"/>
        <v>0</v>
      </c>
      <c r="Q746" s="150">
        <v>0</v>
      </c>
      <c r="R746" s="150">
        <f t="shared" si="92"/>
        <v>0</v>
      </c>
      <c r="S746" s="150">
        <v>0</v>
      </c>
      <c r="T746" s="151">
        <f t="shared" si="93"/>
        <v>0</v>
      </c>
      <c r="U746" s="29"/>
      <c r="V746" s="29"/>
      <c r="W746" s="29"/>
      <c r="X746" s="29"/>
      <c r="Y746" s="29"/>
      <c r="Z746" s="29"/>
      <c r="AA746" s="29"/>
      <c r="AB746" s="29"/>
      <c r="AC746" s="29"/>
      <c r="AD746" s="29"/>
      <c r="AE746" s="29"/>
      <c r="AR746" s="152" t="s">
        <v>133</v>
      </c>
      <c r="AT746" s="152" t="s">
        <v>128</v>
      </c>
      <c r="AU746" s="152" t="s">
        <v>87</v>
      </c>
      <c r="AY746" s="14" t="s">
        <v>125</v>
      </c>
      <c r="BE746" s="153">
        <f t="shared" si="94"/>
        <v>0</v>
      </c>
      <c r="BF746" s="153">
        <f t="shared" si="95"/>
        <v>0</v>
      </c>
      <c r="BG746" s="153">
        <f t="shared" si="96"/>
        <v>0</v>
      </c>
      <c r="BH746" s="153">
        <f t="shared" si="97"/>
        <v>0</v>
      </c>
      <c r="BI746" s="153">
        <f t="shared" si="98"/>
        <v>0</v>
      </c>
      <c r="BJ746" s="14" t="s">
        <v>85</v>
      </c>
      <c r="BK746" s="153">
        <f t="shared" si="99"/>
        <v>0</v>
      </c>
      <c r="BL746" s="14" t="s">
        <v>133</v>
      </c>
      <c r="BM746" s="152" t="s">
        <v>2641</v>
      </c>
    </row>
    <row r="747" spans="1:65" s="2" customFormat="1" ht="101.25" customHeight="1">
      <c r="A747" s="29"/>
      <c r="B747" s="140"/>
      <c r="C747" s="141" t="s">
        <v>2642</v>
      </c>
      <c r="D747" s="141" t="s">
        <v>128</v>
      </c>
      <c r="E747" s="142" t="s">
        <v>2643</v>
      </c>
      <c r="F747" s="143" t="s">
        <v>2644</v>
      </c>
      <c r="G747" s="144" t="s">
        <v>137</v>
      </c>
      <c r="H747" s="145">
        <v>1</v>
      </c>
      <c r="I747" s="146"/>
      <c r="J747" s="147">
        <f t="shared" si="90"/>
        <v>0</v>
      </c>
      <c r="K747" s="143" t="s">
        <v>132</v>
      </c>
      <c r="L747" s="30"/>
      <c r="M747" s="148" t="s">
        <v>1</v>
      </c>
      <c r="N747" s="149" t="s">
        <v>42</v>
      </c>
      <c r="O747" s="55"/>
      <c r="P747" s="150">
        <f t="shared" si="91"/>
        <v>0</v>
      </c>
      <c r="Q747" s="150">
        <v>0</v>
      </c>
      <c r="R747" s="150">
        <f t="shared" si="92"/>
        <v>0</v>
      </c>
      <c r="S747" s="150">
        <v>0</v>
      </c>
      <c r="T747" s="151">
        <f t="shared" si="93"/>
        <v>0</v>
      </c>
      <c r="U747" s="29"/>
      <c r="V747" s="29"/>
      <c r="W747" s="29"/>
      <c r="X747" s="29"/>
      <c r="Y747" s="29"/>
      <c r="Z747" s="29"/>
      <c r="AA747" s="29"/>
      <c r="AB747" s="29"/>
      <c r="AC747" s="29"/>
      <c r="AD747" s="29"/>
      <c r="AE747" s="29"/>
      <c r="AR747" s="152" t="s">
        <v>133</v>
      </c>
      <c r="AT747" s="152" t="s">
        <v>128</v>
      </c>
      <c r="AU747" s="152" t="s">
        <v>87</v>
      </c>
      <c r="AY747" s="14" t="s">
        <v>125</v>
      </c>
      <c r="BE747" s="153">
        <f t="shared" si="94"/>
        <v>0</v>
      </c>
      <c r="BF747" s="153">
        <f t="shared" si="95"/>
        <v>0</v>
      </c>
      <c r="BG747" s="153">
        <f t="shared" si="96"/>
        <v>0</v>
      </c>
      <c r="BH747" s="153">
        <f t="shared" si="97"/>
        <v>0</v>
      </c>
      <c r="BI747" s="153">
        <f t="shared" si="98"/>
        <v>0</v>
      </c>
      <c r="BJ747" s="14" t="s">
        <v>85</v>
      </c>
      <c r="BK747" s="153">
        <f t="shared" si="99"/>
        <v>0</v>
      </c>
      <c r="BL747" s="14" t="s">
        <v>133</v>
      </c>
      <c r="BM747" s="152" t="s">
        <v>2645</v>
      </c>
    </row>
    <row r="748" spans="1:65" s="2" customFormat="1" ht="101.25" customHeight="1">
      <c r="A748" s="29"/>
      <c r="B748" s="140"/>
      <c r="C748" s="141" t="s">
        <v>2646</v>
      </c>
      <c r="D748" s="141" t="s">
        <v>128</v>
      </c>
      <c r="E748" s="142" t="s">
        <v>2647</v>
      </c>
      <c r="F748" s="143" t="s">
        <v>2648</v>
      </c>
      <c r="G748" s="144" t="s">
        <v>137</v>
      </c>
      <c r="H748" s="145">
        <v>1</v>
      </c>
      <c r="I748" s="146"/>
      <c r="J748" s="147">
        <f t="shared" si="90"/>
        <v>0</v>
      </c>
      <c r="K748" s="143" t="s">
        <v>132</v>
      </c>
      <c r="L748" s="30"/>
      <c r="M748" s="148" t="s">
        <v>1</v>
      </c>
      <c r="N748" s="149" t="s">
        <v>42</v>
      </c>
      <c r="O748" s="55"/>
      <c r="P748" s="150">
        <f t="shared" si="91"/>
        <v>0</v>
      </c>
      <c r="Q748" s="150">
        <v>0</v>
      </c>
      <c r="R748" s="150">
        <f t="shared" si="92"/>
        <v>0</v>
      </c>
      <c r="S748" s="150">
        <v>0</v>
      </c>
      <c r="T748" s="151">
        <f t="shared" si="93"/>
        <v>0</v>
      </c>
      <c r="U748" s="29"/>
      <c r="V748" s="29"/>
      <c r="W748" s="29"/>
      <c r="X748" s="29"/>
      <c r="Y748" s="29"/>
      <c r="Z748" s="29"/>
      <c r="AA748" s="29"/>
      <c r="AB748" s="29"/>
      <c r="AC748" s="29"/>
      <c r="AD748" s="29"/>
      <c r="AE748" s="29"/>
      <c r="AR748" s="152" t="s">
        <v>133</v>
      </c>
      <c r="AT748" s="152" t="s">
        <v>128</v>
      </c>
      <c r="AU748" s="152" t="s">
        <v>87</v>
      </c>
      <c r="AY748" s="14" t="s">
        <v>125</v>
      </c>
      <c r="BE748" s="153">
        <f t="shared" si="94"/>
        <v>0</v>
      </c>
      <c r="BF748" s="153">
        <f t="shared" si="95"/>
        <v>0</v>
      </c>
      <c r="BG748" s="153">
        <f t="shared" si="96"/>
        <v>0</v>
      </c>
      <c r="BH748" s="153">
        <f t="shared" si="97"/>
        <v>0</v>
      </c>
      <c r="BI748" s="153">
        <f t="shared" si="98"/>
        <v>0</v>
      </c>
      <c r="BJ748" s="14" t="s">
        <v>85</v>
      </c>
      <c r="BK748" s="153">
        <f t="shared" si="99"/>
        <v>0</v>
      </c>
      <c r="BL748" s="14" t="s">
        <v>133</v>
      </c>
      <c r="BM748" s="152" t="s">
        <v>2649</v>
      </c>
    </row>
    <row r="749" spans="1:65" s="2" customFormat="1" ht="101.25" customHeight="1">
      <c r="A749" s="29"/>
      <c r="B749" s="140"/>
      <c r="C749" s="141" t="s">
        <v>2650</v>
      </c>
      <c r="D749" s="141" t="s">
        <v>128</v>
      </c>
      <c r="E749" s="142" t="s">
        <v>2651</v>
      </c>
      <c r="F749" s="143" t="s">
        <v>2652</v>
      </c>
      <c r="G749" s="144" t="s">
        <v>137</v>
      </c>
      <c r="H749" s="145">
        <v>1</v>
      </c>
      <c r="I749" s="146"/>
      <c r="J749" s="147">
        <f t="shared" si="90"/>
        <v>0</v>
      </c>
      <c r="K749" s="143" t="s">
        <v>132</v>
      </c>
      <c r="L749" s="30"/>
      <c r="M749" s="148" t="s">
        <v>1</v>
      </c>
      <c r="N749" s="149" t="s">
        <v>42</v>
      </c>
      <c r="O749" s="55"/>
      <c r="P749" s="150">
        <f t="shared" si="91"/>
        <v>0</v>
      </c>
      <c r="Q749" s="150">
        <v>0</v>
      </c>
      <c r="R749" s="150">
        <f t="shared" si="92"/>
        <v>0</v>
      </c>
      <c r="S749" s="150">
        <v>0</v>
      </c>
      <c r="T749" s="151">
        <f t="shared" si="93"/>
        <v>0</v>
      </c>
      <c r="U749" s="29"/>
      <c r="V749" s="29"/>
      <c r="W749" s="29"/>
      <c r="X749" s="29"/>
      <c r="Y749" s="29"/>
      <c r="Z749" s="29"/>
      <c r="AA749" s="29"/>
      <c r="AB749" s="29"/>
      <c r="AC749" s="29"/>
      <c r="AD749" s="29"/>
      <c r="AE749" s="29"/>
      <c r="AR749" s="152" t="s">
        <v>133</v>
      </c>
      <c r="AT749" s="152" t="s">
        <v>128</v>
      </c>
      <c r="AU749" s="152" t="s">
        <v>87</v>
      </c>
      <c r="AY749" s="14" t="s">
        <v>125</v>
      </c>
      <c r="BE749" s="153">
        <f t="shared" si="94"/>
        <v>0</v>
      </c>
      <c r="BF749" s="153">
        <f t="shared" si="95"/>
        <v>0</v>
      </c>
      <c r="BG749" s="153">
        <f t="shared" si="96"/>
        <v>0</v>
      </c>
      <c r="BH749" s="153">
        <f t="shared" si="97"/>
        <v>0</v>
      </c>
      <c r="BI749" s="153">
        <f t="shared" si="98"/>
        <v>0</v>
      </c>
      <c r="BJ749" s="14" t="s">
        <v>85</v>
      </c>
      <c r="BK749" s="153">
        <f t="shared" si="99"/>
        <v>0</v>
      </c>
      <c r="BL749" s="14" t="s">
        <v>133</v>
      </c>
      <c r="BM749" s="152" t="s">
        <v>2653</v>
      </c>
    </row>
    <row r="750" spans="1:65" s="2" customFormat="1" ht="101.25" customHeight="1">
      <c r="A750" s="29"/>
      <c r="B750" s="140"/>
      <c r="C750" s="141" t="s">
        <v>2654</v>
      </c>
      <c r="D750" s="141" t="s">
        <v>128</v>
      </c>
      <c r="E750" s="142" t="s">
        <v>2655</v>
      </c>
      <c r="F750" s="143" t="s">
        <v>2656</v>
      </c>
      <c r="G750" s="144" t="s">
        <v>137</v>
      </c>
      <c r="H750" s="145">
        <v>1</v>
      </c>
      <c r="I750" s="146"/>
      <c r="J750" s="147">
        <f t="shared" si="90"/>
        <v>0</v>
      </c>
      <c r="K750" s="143" t="s">
        <v>132</v>
      </c>
      <c r="L750" s="30"/>
      <c r="M750" s="148" t="s">
        <v>1</v>
      </c>
      <c r="N750" s="149" t="s">
        <v>42</v>
      </c>
      <c r="O750" s="55"/>
      <c r="P750" s="150">
        <f t="shared" si="91"/>
        <v>0</v>
      </c>
      <c r="Q750" s="150">
        <v>0</v>
      </c>
      <c r="R750" s="150">
        <f t="shared" si="92"/>
        <v>0</v>
      </c>
      <c r="S750" s="150">
        <v>0</v>
      </c>
      <c r="T750" s="151">
        <f t="shared" si="93"/>
        <v>0</v>
      </c>
      <c r="U750" s="29"/>
      <c r="V750" s="29"/>
      <c r="W750" s="29"/>
      <c r="X750" s="29"/>
      <c r="Y750" s="29"/>
      <c r="Z750" s="29"/>
      <c r="AA750" s="29"/>
      <c r="AB750" s="29"/>
      <c r="AC750" s="29"/>
      <c r="AD750" s="29"/>
      <c r="AE750" s="29"/>
      <c r="AR750" s="152" t="s">
        <v>133</v>
      </c>
      <c r="AT750" s="152" t="s">
        <v>128</v>
      </c>
      <c r="AU750" s="152" t="s">
        <v>87</v>
      </c>
      <c r="AY750" s="14" t="s">
        <v>125</v>
      </c>
      <c r="BE750" s="153">
        <f t="shared" si="94"/>
        <v>0</v>
      </c>
      <c r="BF750" s="153">
        <f t="shared" si="95"/>
        <v>0</v>
      </c>
      <c r="BG750" s="153">
        <f t="shared" si="96"/>
        <v>0</v>
      </c>
      <c r="BH750" s="153">
        <f t="shared" si="97"/>
        <v>0</v>
      </c>
      <c r="BI750" s="153">
        <f t="shared" si="98"/>
        <v>0</v>
      </c>
      <c r="BJ750" s="14" t="s">
        <v>85</v>
      </c>
      <c r="BK750" s="153">
        <f t="shared" si="99"/>
        <v>0</v>
      </c>
      <c r="BL750" s="14" t="s">
        <v>133</v>
      </c>
      <c r="BM750" s="152" t="s">
        <v>2657</v>
      </c>
    </row>
    <row r="751" spans="1:65" s="2" customFormat="1" ht="101.25" customHeight="1">
      <c r="A751" s="29"/>
      <c r="B751" s="140"/>
      <c r="C751" s="141" t="s">
        <v>2658</v>
      </c>
      <c r="D751" s="141" t="s">
        <v>128</v>
      </c>
      <c r="E751" s="142" t="s">
        <v>2659</v>
      </c>
      <c r="F751" s="143" t="s">
        <v>2660</v>
      </c>
      <c r="G751" s="144" t="s">
        <v>137</v>
      </c>
      <c r="H751" s="145">
        <v>1</v>
      </c>
      <c r="I751" s="146"/>
      <c r="J751" s="147">
        <f t="shared" si="90"/>
        <v>0</v>
      </c>
      <c r="K751" s="143" t="s">
        <v>132</v>
      </c>
      <c r="L751" s="30"/>
      <c r="M751" s="148" t="s">
        <v>1</v>
      </c>
      <c r="N751" s="149" t="s">
        <v>42</v>
      </c>
      <c r="O751" s="55"/>
      <c r="P751" s="150">
        <f t="shared" si="91"/>
        <v>0</v>
      </c>
      <c r="Q751" s="150">
        <v>0</v>
      </c>
      <c r="R751" s="150">
        <f t="shared" si="92"/>
        <v>0</v>
      </c>
      <c r="S751" s="150">
        <v>0</v>
      </c>
      <c r="T751" s="151">
        <f t="shared" si="93"/>
        <v>0</v>
      </c>
      <c r="U751" s="29"/>
      <c r="V751" s="29"/>
      <c r="W751" s="29"/>
      <c r="X751" s="29"/>
      <c r="Y751" s="29"/>
      <c r="Z751" s="29"/>
      <c r="AA751" s="29"/>
      <c r="AB751" s="29"/>
      <c r="AC751" s="29"/>
      <c r="AD751" s="29"/>
      <c r="AE751" s="29"/>
      <c r="AR751" s="152" t="s">
        <v>133</v>
      </c>
      <c r="AT751" s="152" t="s">
        <v>128</v>
      </c>
      <c r="AU751" s="152" t="s">
        <v>87</v>
      </c>
      <c r="AY751" s="14" t="s">
        <v>125</v>
      </c>
      <c r="BE751" s="153">
        <f t="shared" si="94"/>
        <v>0</v>
      </c>
      <c r="BF751" s="153">
        <f t="shared" si="95"/>
        <v>0</v>
      </c>
      <c r="BG751" s="153">
        <f t="shared" si="96"/>
        <v>0</v>
      </c>
      <c r="BH751" s="153">
        <f t="shared" si="97"/>
        <v>0</v>
      </c>
      <c r="BI751" s="153">
        <f t="shared" si="98"/>
        <v>0</v>
      </c>
      <c r="BJ751" s="14" t="s">
        <v>85</v>
      </c>
      <c r="BK751" s="153">
        <f t="shared" si="99"/>
        <v>0</v>
      </c>
      <c r="BL751" s="14" t="s">
        <v>133</v>
      </c>
      <c r="BM751" s="152" t="s">
        <v>2661</v>
      </c>
    </row>
    <row r="752" spans="1:65" s="2" customFormat="1" ht="101.25" customHeight="1">
      <c r="A752" s="29"/>
      <c r="B752" s="140"/>
      <c r="C752" s="141" t="s">
        <v>2662</v>
      </c>
      <c r="D752" s="141" t="s">
        <v>128</v>
      </c>
      <c r="E752" s="142" t="s">
        <v>2663</v>
      </c>
      <c r="F752" s="143" t="s">
        <v>2664</v>
      </c>
      <c r="G752" s="144" t="s">
        <v>137</v>
      </c>
      <c r="H752" s="145">
        <v>1</v>
      </c>
      <c r="I752" s="146"/>
      <c r="J752" s="147">
        <f t="shared" si="90"/>
        <v>0</v>
      </c>
      <c r="K752" s="143" t="s">
        <v>132</v>
      </c>
      <c r="L752" s="30"/>
      <c r="M752" s="148" t="s">
        <v>1</v>
      </c>
      <c r="N752" s="149" t="s">
        <v>42</v>
      </c>
      <c r="O752" s="55"/>
      <c r="P752" s="150">
        <f t="shared" si="91"/>
        <v>0</v>
      </c>
      <c r="Q752" s="150">
        <v>0</v>
      </c>
      <c r="R752" s="150">
        <f t="shared" si="92"/>
        <v>0</v>
      </c>
      <c r="S752" s="150">
        <v>0</v>
      </c>
      <c r="T752" s="151">
        <f t="shared" si="93"/>
        <v>0</v>
      </c>
      <c r="U752" s="29"/>
      <c r="V752" s="29"/>
      <c r="W752" s="29"/>
      <c r="X752" s="29"/>
      <c r="Y752" s="29"/>
      <c r="Z752" s="29"/>
      <c r="AA752" s="29"/>
      <c r="AB752" s="29"/>
      <c r="AC752" s="29"/>
      <c r="AD752" s="29"/>
      <c r="AE752" s="29"/>
      <c r="AR752" s="152" t="s">
        <v>133</v>
      </c>
      <c r="AT752" s="152" t="s">
        <v>128</v>
      </c>
      <c r="AU752" s="152" t="s">
        <v>87</v>
      </c>
      <c r="AY752" s="14" t="s">
        <v>125</v>
      </c>
      <c r="BE752" s="153">
        <f t="shared" si="94"/>
        <v>0</v>
      </c>
      <c r="BF752" s="153">
        <f t="shared" si="95"/>
        <v>0</v>
      </c>
      <c r="BG752" s="153">
        <f t="shared" si="96"/>
        <v>0</v>
      </c>
      <c r="BH752" s="153">
        <f t="shared" si="97"/>
        <v>0</v>
      </c>
      <c r="BI752" s="153">
        <f t="shared" si="98"/>
        <v>0</v>
      </c>
      <c r="BJ752" s="14" t="s">
        <v>85</v>
      </c>
      <c r="BK752" s="153">
        <f t="shared" si="99"/>
        <v>0</v>
      </c>
      <c r="BL752" s="14" t="s">
        <v>133</v>
      </c>
      <c r="BM752" s="152" t="s">
        <v>2665</v>
      </c>
    </row>
    <row r="753" spans="1:65" s="2" customFormat="1" ht="101.25" customHeight="1">
      <c r="A753" s="29"/>
      <c r="B753" s="140"/>
      <c r="C753" s="141" t="s">
        <v>2666</v>
      </c>
      <c r="D753" s="141" t="s">
        <v>128</v>
      </c>
      <c r="E753" s="142" t="s">
        <v>2667</v>
      </c>
      <c r="F753" s="143" t="s">
        <v>2668</v>
      </c>
      <c r="G753" s="144" t="s">
        <v>137</v>
      </c>
      <c r="H753" s="145">
        <v>1</v>
      </c>
      <c r="I753" s="146"/>
      <c r="J753" s="147">
        <f t="shared" si="90"/>
        <v>0</v>
      </c>
      <c r="K753" s="143" t="s">
        <v>132</v>
      </c>
      <c r="L753" s="30"/>
      <c r="M753" s="148" t="s">
        <v>1</v>
      </c>
      <c r="N753" s="149" t="s">
        <v>42</v>
      </c>
      <c r="O753" s="55"/>
      <c r="P753" s="150">
        <f t="shared" si="91"/>
        <v>0</v>
      </c>
      <c r="Q753" s="150">
        <v>0</v>
      </c>
      <c r="R753" s="150">
        <f t="shared" si="92"/>
        <v>0</v>
      </c>
      <c r="S753" s="150">
        <v>0</v>
      </c>
      <c r="T753" s="151">
        <f t="shared" si="93"/>
        <v>0</v>
      </c>
      <c r="U753" s="29"/>
      <c r="V753" s="29"/>
      <c r="W753" s="29"/>
      <c r="X753" s="29"/>
      <c r="Y753" s="29"/>
      <c r="Z753" s="29"/>
      <c r="AA753" s="29"/>
      <c r="AB753" s="29"/>
      <c r="AC753" s="29"/>
      <c r="AD753" s="29"/>
      <c r="AE753" s="29"/>
      <c r="AR753" s="152" t="s">
        <v>133</v>
      </c>
      <c r="AT753" s="152" t="s">
        <v>128</v>
      </c>
      <c r="AU753" s="152" t="s">
        <v>87</v>
      </c>
      <c r="AY753" s="14" t="s">
        <v>125</v>
      </c>
      <c r="BE753" s="153">
        <f t="shared" si="94"/>
        <v>0</v>
      </c>
      <c r="BF753" s="153">
        <f t="shared" si="95"/>
        <v>0</v>
      </c>
      <c r="BG753" s="153">
        <f t="shared" si="96"/>
        <v>0</v>
      </c>
      <c r="BH753" s="153">
        <f t="shared" si="97"/>
        <v>0</v>
      </c>
      <c r="BI753" s="153">
        <f t="shared" si="98"/>
        <v>0</v>
      </c>
      <c r="BJ753" s="14" t="s">
        <v>85</v>
      </c>
      <c r="BK753" s="153">
        <f t="shared" si="99"/>
        <v>0</v>
      </c>
      <c r="BL753" s="14" t="s">
        <v>133</v>
      </c>
      <c r="BM753" s="152" t="s">
        <v>2669</v>
      </c>
    </row>
    <row r="754" spans="1:65" s="2" customFormat="1" ht="101.25" customHeight="1">
      <c r="A754" s="29"/>
      <c r="B754" s="140"/>
      <c r="C754" s="141" t="s">
        <v>2670</v>
      </c>
      <c r="D754" s="141" t="s">
        <v>128</v>
      </c>
      <c r="E754" s="142" t="s">
        <v>2671</v>
      </c>
      <c r="F754" s="143" t="s">
        <v>2672</v>
      </c>
      <c r="G754" s="144" t="s">
        <v>137</v>
      </c>
      <c r="H754" s="145">
        <v>1</v>
      </c>
      <c r="I754" s="146"/>
      <c r="J754" s="147">
        <f t="shared" si="90"/>
        <v>0</v>
      </c>
      <c r="K754" s="143" t="s">
        <v>132</v>
      </c>
      <c r="L754" s="30"/>
      <c r="M754" s="148" t="s">
        <v>1</v>
      </c>
      <c r="N754" s="149" t="s">
        <v>42</v>
      </c>
      <c r="O754" s="55"/>
      <c r="P754" s="150">
        <f t="shared" si="91"/>
        <v>0</v>
      </c>
      <c r="Q754" s="150">
        <v>0</v>
      </c>
      <c r="R754" s="150">
        <f t="shared" si="92"/>
        <v>0</v>
      </c>
      <c r="S754" s="150">
        <v>0</v>
      </c>
      <c r="T754" s="151">
        <f t="shared" si="93"/>
        <v>0</v>
      </c>
      <c r="U754" s="29"/>
      <c r="V754" s="29"/>
      <c r="W754" s="29"/>
      <c r="X754" s="29"/>
      <c r="Y754" s="29"/>
      <c r="Z754" s="29"/>
      <c r="AA754" s="29"/>
      <c r="AB754" s="29"/>
      <c r="AC754" s="29"/>
      <c r="AD754" s="29"/>
      <c r="AE754" s="29"/>
      <c r="AR754" s="152" t="s">
        <v>133</v>
      </c>
      <c r="AT754" s="152" t="s">
        <v>128</v>
      </c>
      <c r="AU754" s="152" t="s">
        <v>87</v>
      </c>
      <c r="AY754" s="14" t="s">
        <v>125</v>
      </c>
      <c r="BE754" s="153">
        <f t="shared" si="94"/>
        <v>0</v>
      </c>
      <c r="BF754" s="153">
        <f t="shared" si="95"/>
        <v>0</v>
      </c>
      <c r="BG754" s="153">
        <f t="shared" si="96"/>
        <v>0</v>
      </c>
      <c r="BH754" s="153">
        <f t="shared" si="97"/>
        <v>0</v>
      </c>
      <c r="BI754" s="153">
        <f t="shared" si="98"/>
        <v>0</v>
      </c>
      <c r="BJ754" s="14" t="s">
        <v>85</v>
      </c>
      <c r="BK754" s="153">
        <f t="shared" si="99"/>
        <v>0</v>
      </c>
      <c r="BL754" s="14" t="s">
        <v>133</v>
      </c>
      <c r="BM754" s="152" t="s">
        <v>2673</v>
      </c>
    </row>
    <row r="755" spans="1:65" s="2" customFormat="1" ht="101.25" customHeight="1">
      <c r="A755" s="29"/>
      <c r="B755" s="140"/>
      <c r="C755" s="141" t="s">
        <v>2674</v>
      </c>
      <c r="D755" s="141" t="s">
        <v>128</v>
      </c>
      <c r="E755" s="142" t="s">
        <v>2675</v>
      </c>
      <c r="F755" s="143" t="s">
        <v>2676</v>
      </c>
      <c r="G755" s="144" t="s">
        <v>137</v>
      </c>
      <c r="H755" s="145">
        <v>1</v>
      </c>
      <c r="I755" s="146"/>
      <c r="J755" s="147">
        <f t="shared" si="90"/>
        <v>0</v>
      </c>
      <c r="K755" s="143" t="s">
        <v>132</v>
      </c>
      <c r="L755" s="30"/>
      <c r="M755" s="148" t="s">
        <v>1</v>
      </c>
      <c r="N755" s="149" t="s">
        <v>42</v>
      </c>
      <c r="O755" s="55"/>
      <c r="P755" s="150">
        <f t="shared" si="91"/>
        <v>0</v>
      </c>
      <c r="Q755" s="150">
        <v>0</v>
      </c>
      <c r="R755" s="150">
        <f t="shared" si="92"/>
        <v>0</v>
      </c>
      <c r="S755" s="150">
        <v>0</v>
      </c>
      <c r="T755" s="151">
        <f t="shared" si="93"/>
        <v>0</v>
      </c>
      <c r="U755" s="29"/>
      <c r="V755" s="29"/>
      <c r="W755" s="29"/>
      <c r="X755" s="29"/>
      <c r="Y755" s="29"/>
      <c r="Z755" s="29"/>
      <c r="AA755" s="29"/>
      <c r="AB755" s="29"/>
      <c r="AC755" s="29"/>
      <c r="AD755" s="29"/>
      <c r="AE755" s="29"/>
      <c r="AR755" s="152" t="s">
        <v>133</v>
      </c>
      <c r="AT755" s="152" t="s">
        <v>128</v>
      </c>
      <c r="AU755" s="152" t="s">
        <v>87</v>
      </c>
      <c r="AY755" s="14" t="s">
        <v>125</v>
      </c>
      <c r="BE755" s="153">
        <f t="shared" si="94"/>
        <v>0</v>
      </c>
      <c r="BF755" s="153">
        <f t="shared" si="95"/>
        <v>0</v>
      </c>
      <c r="BG755" s="153">
        <f t="shared" si="96"/>
        <v>0</v>
      </c>
      <c r="BH755" s="153">
        <f t="shared" si="97"/>
        <v>0</v>
      </c>
      <c r="BI755" s="153">
        <f t="shared" si="98"/>
        <v>0</v>
      </c>
      <c r="BJ755" s="14" t="s">
        <v>85</v>
      </c>
      <c r="BK755" s="153">
        <f t="shared" si="99"/>
        <v>0</v>
      </c>
      <c r="BL755" s="14" t="s">
        <v>133</v>
      </c>
      <c r="BM755" s="152" t="s">
        <v>2677</v>
      </c>
    </row>
    <row r="756" spans="1:65" s="2" customFormat="1" ht="101.25" customHeight="1">
      <c r="A756" s="29"/>
      <c r="B756" s="140"/>
      <c r="C756" s="141" t="s">
        <v>2678</v>
      </c>
      <c r="D756" s="141" t="s">
        <v>128</v>
      </c>
      <c r="E756" s="142" t="s">
        <v>2679</v>
      </c>
      <c r="F756" s="143" t="s">
        <v>2680</v>
      </c>
      <c r="G756" s="144" t="s">
        <v>137</v>
      </c>
      <c r="H756" s="145">
        <v>1</v>
      </c>
      <c r="I756" s="146"/>
      <c r="J756" s="147">
        <f t="shared" si="90"/>
        <v>0</v>
      </c>
      <c r="K756" s="143" t="s">
        <v>132</v>
      </c>
      <c r="L756" s="30"/>
      <c r="M756" s="148" t="s">
        <v>1</v>
      </c>
      <c r="N756" s="149" t="s">
        <v>42</v>
      </c>
      <c r="O756" s="55"/>
      <c r="P756" s="150">
        <f t="shared" si="91"/>
        <v>0</v>
      </c>
      <c r="Q756" s="150">
        <v>0</v>
      </c>
      <c r="R756" s="150">
        <f t="shared" si="92"/>
        <v>0</v>
      </c>
      <c r="S756" s="150">
        <v>0</v>
      </c>
      <c r="T756" s="151">
        <f t="shared" si="93"/>
        <v>0</v>
      </c>
      <c r="U756" s="29"/>
      <c r="V756" s="29"/>
      <c r="W756" s="29"/>
      <c r="X756" s="29"/>
      <c r="Y756" s="29"/>
      <c r="Z756" s="29"/>
      <c r="AA756" s="29"/>
      <c r="AB756" s="29"/>
      <c r="AC756" s="29"/>
      <c r="AD756" s="29"/>
      <c r="AE756" s="29"/>
      <c r="AR756" s="152" t="s">
        <v>133</v>
      </c>
      <c r="AT756" s="152" t="s">
        <v>128</v>
      </c>
      <c r="AU756" s="152" t="s">
        <v>87</v>
      </c>
      <c r="AY756" s="14" t="s">
        <v>125</v>
      </c>
      <c r="BE756" s="153">
        <f t="shared" si="94"/>
        <v>0</v>
      </c>
      <c r="BF756" s="153">
        <f t="shared" si="95"/>
        <v>0</v>
      </c>
      <c r="BG756" s="153">
        <f t="shared" si="96"/>
        <v>0</v>
      </c>
      <c r="BH756" s="153">
        <f t="shared" si="97"/>
        <v>0</v>
      </c>
      <c r="BI756" s="153">
        <f t="shared" si="98"/>
        <v>0</v>
      </c>
      <c r="BJ756" s="14" t="s">
        <v>85</v>
      </c>
      <c r="BK756" s="153">
        <f t="shared" si="99"/>
        <v>0</v>
      </c>
      <c r="BL756" s="14" t="s">
        <v>133</v>
      </c>
      <c r="BM756" s="152" t="s">
        <v>2681</v>
      </c>
    </row>
    <row r="757" spans="1:65" s="2" customFormat="1" ht="101.25" customHeight="1">
      <c r="A757" s="29"/>
      <c r="B757" s="140"/>
      <c r="C757" s="141" t="s">
        <v>2682</v>
      </c>
      <c r="D757" s="141" t="s">
        <v>128</v>
      </c>
      <c r="E757" s="142" t="s">
        <v>2683</v>
      </c>
      <c r="F757" s="143" t="s">
        <v>2684</v>
      </c>
      <c r="G757" s="144" t="s">
        <v>137</v>
      </c>
      <c r="H757" s="145">
        <v>1</v>
      </c>
      <c r="I757" s="146"/>
      <c r="J757" s="147">
        <f t="shared" si="90"/>
        <v>0</v>
      </c>
      <c r="K757" s="143" t="s">
        <v>132</v>
      </c>
      <c r="L757" s="30"/>
      <c r="M757" s="148" t="s">
        <v>1</v>
      </c>
      <c r="N757" s="149" t="s">
        <v>42</v>
      </c>
      <c r="O757" s="55"/>
      <c r="P757" s="150">
        <f t="shared" si="91"/>
        <v>0</v>
      </c>
      <c r="Q757" s="150">
        <v>0</v>
      </c>
      <c r="R757" s="150">
        <f t="shared" si="92"/>
        <v>0</v>
      </c>
      <c r="S757" s="150">
        <v>0</v>
      </c>
      <c r="T757" s="151">
        <f t="shared" si="93"/>
        <v>0</v>
      </c>
      <c r="U757" s="29"/>
      <c r="V757" s="29"/>
      <c r="W757" s="29"/>
      <c r="X757" s="29"/>
      <c r="Y757" s="29"/>
      <c r="Z757" s="29"/>
      <c r="AA757" s="29"/>
      <c r="AB757" s="29"/>
      <c r="AC757" s="29"/>
      <c r="AD757" s="29"/>
      <c r="AE757" s="29"/>
      <c r="AR757" s="152" t="s">
        <v>133</v>
      </c>
      <c r="AT757" s="152" t="s">
        <v>128</v>
      </c>
      <c r="AU757" s="152" t="s">
        <v>87</v>
      </c>
      <c r="AY757" s="14" t="s">
        <v>125</v>
      </c>
      <c r="BE757" s="153">
        <f t="shared" si="94"/>
        <v>0</v>
      </c>
      <c r="BF757" s="153">
        <f t="shared" si="95"/>
        <v>0</v>
      </c>
      <c r="BG757" s="153">
        <f t="shared" si="96"/>
        <v>0</v>
      </c>
      <c r="BH757" s="153">
        <f t="shared" si="97"/>
        <v>0</v>
      </c>
      <c r="BI757" s="153">
        <f t="shared" si="98"/>
        <v>0</v>
      </c>
      <c r="BJ757" s="14" t="s">
        <v>85</v>
      </c>
      <c r="BK757" s="153">
        <f t="shared" si="99"/>
        <v>0</v>
      </c>
      <c r="BL757" s="14" t="s">
        <v>133</v>
      </c>
      <c r="BM757" s="152" t="s">
        <v>2685</v>
      </c>
    </row>
    <row r="758" spans="1:65" s="2" customFormat="1" ht="114.95" customHeight="1">
      <c r="A758" s="29"/>
      <c r="B758" s="140"/>
      <c r="C758" s="141" t="s">
        <v>2686</v>
      </c>
      <c r="D758" s="141" t="s">
        <v>128</v>
      </c>
      <c r="E758" s="142" t="s">
        <v>2687</v>
      </c>
      <c r="F758" s="143" t="s">
        <v>2688</v>
      </c>
      <c r="G758" s="144" t="s">
        <v>137</v>
      </c>
      <c r="H758" s="145">
        <v>1</v>
      </c>
      <c r="I758" s="146"/>
      <c r="J758" s="147">
        <f t="shared" si="90"/>
        <v>0</v>
      </c>
      <c r="K758" s="143" t="s">
        <v>132</v>
      </c>
      <c r="L758" s="30"/>
      <c r="M758" s="148" t="s">
        <v>1</v>
      </c>
      <c r="N758" s="149" t="s">
        <v>42</v>
      </c>
      <c r="O758" s="55"/>
      <c r="P758" s="150">
        <f t="shared" si="91"/>
        <v>0</v>
      </c>
      <c r="Q758" s="150">
        <v>0</v>
      </c>
      <c r="R758" s="150">
        <f t="shared" si="92"/>
        <v>0</v>
      </c>
      <c r="S758" s="150">
        <v>0</v>
      </c>
      <c r="T758" s="151">
        <f t="shared" si="93"/>
        <v>0</v>
      </c>
      <c r="U758" s="29"/>
      <c r="V758" s="29"/>
      <c r="W758" s="29"/>
      <c r="X758" s="29"/>
      <c r="Y758" s="29"/>
      <c r="Z758" s="29"/>
      <c r="AA758" s="29"/>
      <c r="AB758" s="29"/>
      <c r="AC758" s="29"/>
      <c r="AD758" s="29"/>
      <c r="AE758" s="29"/>
      <c r="AR758" s="152" t="s">
        <v>133</v>
      </c>
      <c r="AT758" s="152" t="s">
        <v>128</v>
      </c>
      <c r="AU758" s="152" t="s">
        <v>87</v>
      </c>
      <c r="AY758" s="14" t="s">
        <v>125</v>
      </c>
      <c r="BE758" s="153">
        <f t="shared" si="94"/>
        <v>0</v>
      </c>
      <c r="BF758" s="153">
        <f t="shared" si="95"/>
        <v>0</v>
      </c>
      <c r="BG758" s="153">
        <f t="shared" si="96"/>
        <v>0</v>
      </c>
      <c r="BH758" s="153">
        <f t="shared" si="97"/>
        <v>0</v>
      </c>
      <c r="BI758" s="153">
        <f t="shared" si="98"/>
        <v>0</v>
      </c>
      <c r="BJ758" s="14" t="s">
        <v>85</v>
      </c>
      <c r="BK758" s="153">
        <f t="shared" si="99"/>
        <v>0</v>
      </c>
      <c r="BL758" s="14" t="s">
        <v>133</v>
      </c>
      <c r="BM758" s="152" t="s">
        <v>2689</v>
      </c>
    </row>
    <row r="759" spans="1:65" s="2" customFormat="1" ht="114.95" customHeight="1">
      <c r="A759" s="29"/>
      <c r="B759" s="140"/>
      <c r="C759" s="141" t="s">
        <v>2690</v>
      </c>
      <c r="D759" s="141" t="s">
        <v>128</v>
      </c>
      <c r="E759" s="142" t="s">
        <v>2691</v>
      </c>
      <c r="F759" s="143" t="s">
        <v>2692</v>
      </c>
      <c r="G759" s="144" t="s">
        <v>137</v>
      </c>
      <c r="H759" s="145">
        <v>1</v>
      </c>
      <c r="I759" s="146"/>
      <c r="J759" s="147">
        <f t="shared" si="90"/>
        <v>0</v>
      </c>
      <c r="K759" s="143" t="s">
        <v>132</v>
      </c>
      <c r="L759" s="30"/>
      <c r="M759" s="148" t="s">
        <v>1</v>
      </c>
      <c r="N759" s="149" t="s">
        <v>42</v>
      </c>
      <c r="O759" s="55"/>
      <c r="P759" s="150">
        <f t="shared" si="91"/>
        <v>0</v>
      </c>
      <c r="Q759" s="150">
        <v>0</v>
      </c>
      <c r="R759" s="150">
        <f t="shared" si="92"/>
        <v>0</v>
      </c>
      <c r="S759" s="150">
        <v>0</v>
      </c>
      <c r="T759" s="151">
        <f t="shared" si="93"/>
        <v>0</v>
      </c>
      <c r="U759" s="29"/>
      <c r="V759" s="29"/>
      <c r="W759" s="29"/>
      <c r="X759" s="29"/>
      <c r="Y759" s="29"/>
      <c r="Z759" s="29"/>
      <c r="AA759" s="29"/>
      <c r="AB759" s="29"/>
      <c r="AC759" s="29"/>
      <c r="AD759" s="29"/>
      <c r="AE759" s="29"/>
      <c r="AR759" s="152" t="s">
        <v>133</v>
      </c>
      <c r="AT759" s="152" t="s">
        <v>128</v>
      </c>
      <c r="AU759" s="152" t="s">
        <v>87</v>
      </c>
      <c r="AY759" s="14" t="s">
        <v>125</v>
      </c>
      <c r="BE759" s="153">
        <f t="shared" si="94"/>
        <v>0</v>
      </c>
      <c r="BF759" s="153">
        <f t="shared" si="95"/>
        <v>0</v>
      </c>
      <c r="BG759" s="153">
        <f t="shared" si="96"/>
        <v>0</v>
      </c>
      <c r="BH759" s="153">
        <f t="shared" si="97"/>
        <v>0</v>
      </c>
      <c r="BI759" s="153">
        <f t="shared" si="98"/>
        <v>0</v>
      </c>
      <c r="BJ759" s="14" t="s">
        <v>85</v>
      </c>
      <c r="BK759" s="153">
        <f t="shared" si="99"/>
        <v>0</v>
      </c>
      <c r="BL759" s="14" t="s">
        <v>133</v>
      </c>
      <c r="BM759" s="152" t="s">
        <v>2693</v>
      </c>
    </row>
    <row r="760" spans="1:65" s="2" customFormat="1" ht="114.95" customHeight="1">
      <c r="A760" s="29"/>
      <c r="B760" s="140"/>
      <c r="C760" s="141" t="s">
        <v>2694</v>
      </c>
      <c r="D760" s="141" t="s">
        <v>128</v>
      </c>
      <c r="E760" s="142" t="s">
        <v>2695</v>
      </c>
      <c r="F760" s="143" t="s">
        <v>2696</v>
      </c>
      <c r="G760" s="144" t="s">
        <v>137</v>
      </c>
      <c r="H760" s="145">
        <v>1</v>
      </c>
      <c r="I760" s="146"/>
      <c r="J760" s="147">
        <f t="shared" si="90"/>
        <v>0</v>
      </c>
      <c r="K760" s="143" t="s">
        <v>132</v>
      </c>
      <c r="L760" s="30"/>
      <c r="M760" s="148" t="s">
        <v>1</v>
      </c>
      <c r="N760" s="149" t="s">
        <v>42</v>
      </c>
      <c r="O760" s="55"/>
      <c r="P760" s="150">
        <f t="shared" si="91"/>
        <v>0</v>
      </c>
      <c r="Q760" s="150">
        <v>0</v>
      </c>
      <c r="R760" s="150">
        <f t="shared" si="92"/>
        <v>0</v>
      </c>
      <c r="S760" s="150">
        <v>0</v>
      </c>
      <c r="T760" s="151">
        <f t="shared" si="93"/>
        <v>0</v>
      </c>
      <c r="U760" s="29"/>
      <c r="V760" s="29"/>
      <c r="W760" s="29"/>
      <c r="X760" s="29"/>
      <c r="Y760" s="29"/>
      <c r="Z760" s="29"/>
      <c r="AA760" s="29"/>
      <c r="AB760" s="29"/>
      <c r="AC760" s="29"/>
      <c r="AD760" s="29"/>
      <c r="AE760" s="29"/>
      <c r="AR760" s="152" t="s">
        <v>133</v>
      </c>
      <c r="AT760" s="152" t="s">
        <v>128</v>
      </c>
      <c r="AU760" s="152" t="s">
        <v>87</v>
      </c>
      <c r="AY760" s="14" t="s">
        <v>125</v>
      </c>
      <c r="BE760" s="153">
        <f t="shared" si="94"/>
        <v>0</v>
      </c>
      <c r="BF760" s="153">
        <f t="shared" si="95"/>
        <v>0</v>
      </c>
      <c r="BG760" s="153">
        <f t="shared" si="96"/>
        <v>0</v>
      </c>
      <c r="BH760" s="153">
        <f t="shared" si="97"/>
        <v>0</v>
      </c>
      <c r="BI760" s="153">
        <f t="shared" si="98"/>
        <v>0</v>
      </c>
      <c r="BJ760" s="14" t="s">
        <v>85</v>
      </c>
      <c r="BK760" s="153">
        <f t="shared" si="99"/>
        <v>0</v>
      </c>
      <c r="BL760" s="14" t="s">
        <v>133</v>
      </c>
      <c r="BM760" s="152" t="s">
        <v>2697</v>
      </c>
    </row>
    <row r="761" spans="1:65" s="2" customFormat="1" ht="114.95" customHeight="1">
      <c r="A761" s="29"/>
      <c r="B761" s="140"/>
      <c r="C761" s="141" t="s">
        <v>2698</v>
      </c>
      <c r="D761" s="141" t="s">
        <v>128</v>
      </c>
      <c r="E761" s="142" t="s">
        <v>2699</v>
      </c>
      <c r="F761" s="143" t="s">
        <v>2700</v>
      </c>
      <c r="G761" s="144" t="s">
        <v>137</v>
      </c>
      <c r="H761" s="145">
        <v>1</v>
      </c>
      <c r="I761" s="146"/>
      <c r="J761" s="147">
        <f t="shared" ref="J761:J824" si="100">ROUND(I761*H761,2)</f>
        <v>0</v>
      </c>
      <c r="K761" s="143" t="s">
        <v>132</v>
      </c>
      <c r="L761" s="30"/>
      <c r="M761" s="148" t="s">
        <v>1</v>
      </c>
      <c r="N761" s="149" t="s">
        <v>42</v>
      </c>
      <c r="O761" s="55"/>
      <c r="P761" s="150">
        <f t="shared" ref="P761:P824" si="101">O761*H761</f>
        <v>0</v>
      </c>
      <c r="Q761" s="150">
        <v>0</v>
      </c>
      <c r="R761" s="150">
        <f t="shared" ref="R761:R824" si="102">Q761*H761</f>
        <v>0</v>
      </c>
      <c r="S761" s="150">
        <v>0</v>
      </c>
      <c r="T761" s="151">
        <f t="shared" ref="T761:T824" si="103">S761*H761</f>
        <v>0</v>
      </c>
      <c r="U761" s="29"/>
      <c r="V761" s="29"/>
      <c r="W761" s="29"/>
      <c r="X761" s="29"/>
      <c r="Y761" s="29"/>
      <c r="Z761" s="29"/>
      <c r="AA761" s="29"/>
      <c r="AB761" s="29"/>
      <c r="AC761" s="29"/>
      <c r="AD761" s="29"/>
      <c r="AE761" s="29"/>
      <c r="AR761" s="152" t="s">
        <v>133</v>
      </c>
      <c r="AT761" s="152" t="s">
        <v>128</v>
      </c>
      <c r="AU761" s="152" t="s">
        <v>87</v>
      </c>
      <c r="AY761" s="14" t="s">
        <v>125</v>
      </c>
      <c r="BE761" s="153">
        <f t="shared" ref="BE761:BE824" si="104">IF(N761="základní",J761,0)</f>
        <v>0</v>
      </c>
      <c r="BF761" s="153">
        <f t="shared" ref="BF761:BF824" si="105">IF(N761="snížená",J761,0)</f>
        <v>0</v>
      </c>
      <c r="BG761" s="153">
        <f t="shared" ref="BG761:BG824" si="106">IF(N761="zákl. přenesená",J761,0)</f>
        <v>0</v>
      </c>
      <c r="BH761" s="153">
        <f t="shared" ref="BH761:BH824" si="107">IF(N761="sníž. přenesená",J761,0)</f>
        <v>0</v>
      </c>
      <c r="BI761" s="153">
        <f t="shared" ref="BI761:BI824" si="108">IF(N761="nulová",J761,0)</f>
        <v>0</v>
      </c>
      <c r="BJ761" s="14" t="s">
        <v>85</v>
      </c>
      <c r="BK761" s="153">
        <f t="shared" ref="BK761:BK824" si="109">ROUND(I761*H761,2)</f>
        <v>0</v>
      </c>
      <c r="BL761" s="14" t="s">
        <v>133</v>
      </c>
      <c r="BM761" s="152" t="s">
        <v>2701</v>
      </c>
    </row>
    <row r="762" spans="1:65" s="2" customFormat="1" ht="114.95" customHeight="1">
      <c r="A762" s="29"/>
      <c r="B762" s="140"/>
      <c r="C762" s="141" t="s">
        <v>2702</v>
      </c>
      <c r="D762" s="141" t="s">
        <v>128</v>
      </c>
      <c r="E762" s="142" t="s">
        <v>2703</v>
      </c>
      <c r="F762" s="143" t="s">
        <v>2704</v>
      </c>
      <c r="G762" s="144" t="s">
        <v>137</v>
      </c>
      <c r="H762" s="145">
        <v>1</v>
      </c>
      <c r="I762" s="146"/>
      <c r="J762" s="147">
        <f t="shared" si="100"/>
        <v>0</v>
      </c>
      <c r="K762" s="143" t="s">
        <v>132</v>
      </c>
      <c r="L762" s="30"/>
      <c r="M762" s="148" t="s">
        <v>1</v>
      </c>
      <c r="N762" s="149" t="s">
        <v>42</v>
      </c>
      <c r="O762" s="55"/>
      <c r="P762" s="150">
        <f t="shared" si="101"/>
        <v>0</v>
      </c>
      <c r="Q762" s="150">
        <v>0</v>
      </c>
      <c r="R762" s="150">
        <f t="shared" si="102"/>
        <v>0</v>
      </c>
      <c r="S762" s="150">
        <v>0</v>
      </c>
      <c r="T762" s="151">
        <f t="shared" si="103"/>
        <v>0</v>
      </c>
      <c r="U762" s="29"/>
      <c r="V762" s="29"/>
      <c r="W762" s="29"/>
      <c r="X762" s="29"/>
      <c r="Y762" s="29"/>
      <c r="Z762" s="29"/>
      <c r="AA762" s="29"/>
      <c r="AB762" s="29"/>
      <c r="AC762" s="29"/>
      <c r="AD762" s="29"/>
      <c r="AE762" s="29"/>
      <c r="AR762" s="152" t="s">
        <v>133</v>
      </c>
      <c r="AT762" s="152" t="s">
        <v>128</v>
      </c>
      <c r="AU762" s="152" t="s">
        <v>87</v>
      </c>
      <c r="AY762" s="14" t="s">
        <v>125</v>
      </c>
      <c r="BE762" s="153">
        <f t="shared" si="104"/>
        <v>0</v>
      </c>
      <c r="BF762" s="153">
        <f t="shared" si="105"/>
        <v>0</v>
      </c>
      <c r="BG762" s="153">
        <f t="shared" si="106"/>
        <v>0</v>
      </c>
      <c r="BH762" s="153">
        <f t="shared" si="107"/>
        <v>0</v>
      </c>
      <c r="BI762" s="153">
        <f t="shared" si="108"/>
        <v>0</v>
      </c>
      <c r="BJ762" s="14" t="s">
        <v>85</v>
      </c>
      <c r="BK762" s="153">
        <f t="shared" si="109"/>
        <v>0</v>
      </c>
      <c r="BL762" s="14" t="s">
        <v>133</v>
      </c>
      <c r="BM762" s="152" t="s">
        <v>2705</v>
      </c>
    </row>
    <row r="763" spans="1:65" s="2" customFormat="1" ht="66.75" customHeight="1">
      <c r="A763" s="29"/>
      <c r="B763" s="140"/>
      <c r="C763" s="141" t="s">
        <v>2706</v>
      </c>
      <c r="D763" s="141" t="s">
        <v>128</v>
      </c>
      <c r="E763" s="142" t="s">
        <v>2707</v>
      </c>
      <c r="F763" s="143" t="s">
        <v>2708</v>
      </c>
      <c r="G763" s="144" t="s">
        <v>137</v>
      </c>
      <c r="H763" s="145">
        <v>1</v>
      </c>
      <c r="I763" s="146"/>
      <c r="J763" s="147">
        <f t="shared" si="100"/>
        <v>0</v>
      </c>
      <c r="K763" s="143" t="s">
        <v>132</v>
      </c>
      <c r="L763" s="30"/>
      <c r="M763" s="148" t="s">
        <v>1</v>
      </c>
      <c r="N763" s="149" t="s">
        <v>42</v>
      </c>
      <c r="O763" s="55"/>
      <c r="P763" s="150">
        <f t="shared" si="101"/>
        <v>0</v>
      </c>
      <c r="Q763" s="150">
        <v>0</v>
      </c>
      <c r="R763" s="150">
        <f t="shared" si="102"/>
        <v>0</v>
      </c>
      <c r="S763" s="150">
        <v>0</v>
      </c>
      <c r="T763" s="151">
        <f t="shared" si="103"/>
        <v>0</v>
      </c>
      <c r="U763" s="29"/>
      <c r="V763" s="29"/>
      <c r="W763" s="29"/>
      <c r="X763" s="29"/>
      <c r="Y763" s="29"/>
      <c r="Z763" s="29"/>
      <c r="AA763" s="29"/>
      <c r="AB763" s="29"/>
      <c r="AC763" s="29"/>
      <c r="AD763" s="29"/>
      <c r="AE763" s="29"/>
      <c r="AR763" s="152" t="s">
        <v>133</v>
      </c>
      <c r="AT763" s="152" t="s">
        <v>128</v>
      </c>
      <c r="AU763" s="152" t="s">
        <v>87</v>
      </c>
      <c r="AY763" s="14" t="s">
        <v>125</v>
      </c>
      <c r="BE763" s="153">
        <f t="shared" si="104"/>
        <v>0</v>
      </c>
      <c r="BF763" s="153">
        <f t="shared" si="105"/>
        <v>0</v>
      </c>
      <c r="BG763" s="153">
        <f t="shared" si="106"/>
        <v>0</v>
      </c>
      <c r="BH763" s="153">
        <f t="shared" si="107"/>
        <v>0</v>
      </c>
      <c r="BI763" s="153">
        <f t="shared" si="108"/>
        <v>0</v>
      </c>
      <c r="BJ763" s="14" t="s">
        <v>85</v>
      </c>
      <c r="BK763" s="153">
        <f t="shared" si="109"/>
        <v>0</v>
      </c>
      <c r="BL763" s="14" t="s">
        <v>133</v>
      </c>
      <c r="BM763" s="152" t="s">
        <v>2709</v>
      </c>
    </row>
    <row r="764" spans="1:65" s="2" customFormat="1" ht="66.75" customHeight="1">
      <c r="A764" s="29"/>
      <c r="B764" s="140"/>
      <c r="C764" s="141" t="s">
        <v>2710</v>
      </c>
      <c r="D764" s="141" t="s">
        <v>128</v>
      </c>
      <c r="E764" s="142" t="s">
        <v>2711</v>
      </c>
      <c r="F764" s="143" t="s">
        <v>2712</v>
      </c>
      <c r="G764" s="144" t="s">
        <v>137</v>
      </c>
      <c r="H764" s="145">
        <v>1</v>
      </c>
      <c r="I764" s="146"/>
      <c r="J764" s="147">
        <f t="shared" si="100"/>
        <v>0</v>
      </c>
      <c r="K764" s="143" t="s">
        <v>132</v>
      </c>
      <c r="L764" s="30"/>
      <c r="M764" s="148" t="s">
        <v>1</v>
      </c>
      <c r="N764" s="149" t="s">
        <v>42</v>
      </c>
      <c r="O764" s="55"/>
      <c r="P764" s="150">
        <f t="shared" si="101"/>
        <v>0</v>
      </c>
      <c r="Q764" s="150">
        <v>0</v>
      </c>
      <c r="R764" s="150">
        <f t="shared" si="102"/>
        <v>0</v>
      </c>
      <c r="S764" s="150">
        <v>0</v>
      </c>
      <c r="T764" s="151">
        <f t="shared" si="103"/>
        <v>0</v>
      </c>
      <c r="U764" s="29"/>
      <c r="V764" s="29"/>
      <c r="W764" s="29"/>
      <c r="X764" s="29"/>
      <c r="Y764" s="29"/>
      <c r="Z764" s="29"/>
      <c r="AA764" s="29"/>
      <c r="AB764" s="29"/>
      <c r="AC764" s="29"/>
      <c r="AD764" s="29"/>
      <c r="AE764" s="29"/>
      <c r="AR764" s="152" t="s">
        <v>133</v>
      </c>
      <c r="AT764" s="152" t="s">
        <v>128</v>
      </c>
      <c r="AU764" s="152" t="s">
        <v>87</v>
      </c>
      <c r="AY764" s="14" t="s">
        <v>125</v>
      </c>
      <c r="BE764" s="153">
        <f t="shared" si="104"/>
        <v>0</v>
      </c>
      <c r="BF764" s="153">
        <f t="shared" si="105"/>
        <v>0</v>
      </c>
      <c r="BG764" s="153">
        <f t="shared" si="106"/>
        <v>0</v>
      </c>
      <c r="BH764" s="153">
        <f t="shared" si="107"/>
        <v>0</v>
      </c>
      <c r="BI764" s="153">
        <f t="shared" si="108"/>
        <v>0</v>
      </c>
      <c r="BJ764" s="14" t="s">
        <v>85</v>
      </c>
      <c r="BK764" s="153">
        <f t="shared" si="109"/>
        <v>0</v>
      </c>
      <c r="BL764" s="14" t="s">
        <v>133</v>
      </c>
      <c r="BM764" s="152" t="s">
        <v>2713</v>
      </c>
    </row>
    <row r="765" spans="1:65" s="2" customFormat="1" ht="66.75" customHeight="1">
      <c r="A765" s="29"/>
      <c r="B765" s="140"/>
      <c r="C765" s="141" t="s">
        <v>2714</v>
      </c>
      <c r="D765" s="141" t="s">
        <v>128</v>
      </c>
      <c r="E765" s="142" t="s">
        <v>2715</v>
      </c>
      <c r="F765" s="143" t="s">
        <v>2716</v>
      </c>
      <c r="G765" s="144" t="s">
        <v>137</v>
      </c>
      <c r="H765" s="145">
        <v>1</v>
      </c>
      <c r="I765" s="146"/>
      <c r="J765" s="147">
        <f t="shared" si="100"/>
        <v>0</v>
      </c>
      <c r="K765" s="143" t="s">
        <v>132</v>
      </c>
      <c r="L765" s="30"/>
      <c r="M765" s="148" t="s">
        <v>1</v>
      </c>
      <c r="N765" s="149" t="s">
        <v>42</v>
      </c>
      <c r="O765" s="55"/>
      <c r="P765" s="150">
        <f t="shared" si="101"/>
        <v>0</v>
      </c>
      <c r="Q765" s="150">
        <v>0</v>
      </c>
      <c r="R765" s="150">
        <f t="shared" si="102"/>
        <v>0</v>
      </c>
      <c r="S765" s="150">
        <v>0</v>
      </c>
      <c r="T765" s="151">
        <f t="shared" si="103"/>
        <v>0</v>
      </c>
      <c r="U765" s="29"/>
      <c r="V765" s="29"/>
      <c r="W765" s="29"/>
      <c r="X765" s="29"/>
      <c r="Y765" s="29"/>
      <c r="Z765" s="29"/>
      <c r="AA765" s="29"/>
      <c r="AB765" s="29"/>
      <c r="AC765" s="29"/>
      <c r="AD765" s="29"/>
      <c r="AE765" s="29"/>
      <c r="AR765" s="152" t="s">
        <v>133</v>
      </c>
      <c r="AT765" s="152" t="s">
        <v>128</v>
      </c>
      <c r="AU765" s="152" t="s">
        <v>87</v>
      </c>
      <c r="AY765" s="14" t="s">
        <v>125</v>
      </c>
      <c r="BE765" s="153">
        <f t="shared" si="104"/>
        <v>0</v>
      </c>
      <c r="BF765" s="153">
        <f t="shared" si="105"/>
        <v>0</v>
      </c>
      <c r="BG765" s="153">
        <f t="shared" si="106"/>
        <v>0</v>
      </c>
      <c r="BH765" s="153">
        <f t="shared" si="107"/>
        <v>0</v>
      </c>
      <c r="BI765" s="153">
        <f t="shared" si="108"/>
        <v>0</v>
      </c>
      <c r="BJ765" s="14" t="s">
        <v>85</v>
      </c>
      <c r="BK765" s="153">
        <f t="shared" si="109"/>
        <v>0</v>
      </c>
      <c r="BL765" s="14" t="s">
        <v>133</v>
      </c>
      <c r="BM765" s="152" t="s">
        <v>2717</v>
      </c>
    </row>
    <row r="766" spans="1:65" s="2" customFormat="1" ht="66.75" customHeight="1">
      <c r="A766" s="29"/>
      <c r="B766" s="140"/>
      <c r="C766" s="141" t="s">
        <v>2718</v>
      </c>
      <c r="D766" s="141" t="s">
        <v>128</v>
      </c>
      <c r="E766" s="142" t="s">
        <v>2719</v>
      </c>
      <c r="F766" s="143" t="s">
        <v>2720</v>
      </c>
      <c r="G766" s="144" t="s">
        <v>137</v>
      </c>
      <c r="H766" s="145">
        <v>1</v>
      </c>
      <c r="I766" s="146"/>
      <c r="J766" s="147">
        <f t="shared" si="100"/>
        <v>0</v>
      </c>
      <c r="K766" s="143" t="s">
        <v>132</v>
      </c>
      <c r="L766" s="30"/>
      <c r="M766" s="148" t="s">
        <v>1</v>
      </c>
      <c r="N766" s="149" t="s">
        <v>42</v>
      </c>
      <c r="O766" s="55"/>
      <c r="P766" s="150">
        <f t="shared" si="101"/>
        <v>0</v>
      </c>
      <c r="Q766" s="150">
        <v>0</v>
      </c>
      <c r="R766" s="150">
        <f t="shared" si="102"/>
        <v>0</v>
      </c>
      <c r="S766" s="150">
        <v>0</v>
      </c>
      <c r="T766" s="151">
        <f t="shared" si="103"/>
        <v>0</v>
      </c>
      <c r="U766" s="29"/>
      <c r="V766" s="29"/>
      <c r="W766" s="29"/>
      <c r="X766" s="29"/>
      <c r="Y766" s="29"/>
      <c r="Z766" s="29"/>
      <c r="AA766" s="29"/>
      <c r="AB766" s="29"/>
      <c r="AC766" s="29"/>
      <c r="AD766" s="29"/>
      <c r="AE766" s="29"/>
      <c r="AR766" s="152" t="s">
        <v>133</v>
      </c>
      <c r="AT766" s="152" t="s">
        <v>128</v>
      </c>
      <c r="AU766" s="152" t="s">
        <v>87</v>
      </c>
      <c r="AY766" s="14" t="s">
        <v>125</v>
      </c>
      <c r="BE766" s="153">
        <f t="shared" si="104"/>
        <v>0</v>
      </c>
      <c r="BF766" s="153">
        <f t="shared" si="105"/>
        <v>0</v>
      </c>
      <c r="BG766" s="153">
        <f t="shared" si="106"/>
        <v>0</v>
      </c>
      <c r="BH766" s="153">
        <f t="shared" si="107"/>
        <v>0</v>
      </c>
      <c r="BI766" s="153">
        <f t="shared" si="108"/>
        <v>0</v>
      </c>
      <c r="BJ766" s="14" t="s">
        <v>85</v>
      </c>
      <c r="BK766" s="153">
        <f t="shared" si="109"/>
        <v>0</v>
      </c>
      <c r="BL766" s="14" t="s">
        <v>133</v>
      </c>
      <c r="BM766" s="152" t="s">
        <v>2721</v>
      </c>
    </row>
    <row r="767" spans="1:65" s="2" customFormat="1" ht="66.75" customHeight="1">
      <c r="A767" s="29"/>
      <c r="B767" s="140"/>
      <c r="C767" s="141" t="s">
        <v>2722</v>
      </c>
      <c r="D767" s="141" t="s">
        <v>128</v>
      </c>
      <c r="E767" s="142" t="s">
        <v>2723</v>
      </c>
      <c r="F767" s="143" t="s">
        <v>2724</v>
      </c>
      <c r="G767" s="144" t="s">
        <v>137</v>
      </c>
      <c r="H767" s="145">
        <v>1</v>
      </c>
      <c r="I767" s="146"/>
      <c r="J767" s="147">
        <f t="shared" si="100"/>
        <v>0</v>
      </c>
      <c r="K767" s="143" t="s">
        <v>132</v>
      </c>
      <c r="L767" s="30"/>
      <c r="M767" s="148" t="s">
        <v>1</v>
      </c>
      <c r="N767" s="149" t="s">
        <v>42</v>
      </c>
      <c r="O767" s="55"/>
      <c r="P767" s="150">
        <f t="shared" si="101"/>
        <v>0</v>
      </c>
      <c r="Q767" s="150">
        <v>0</v>
      </c>
      <c r="R767" s="150">
        <f t="shared" si="102"/>
        <v>0</v>
      </c>
      <c r="S767" s="150">
        <v>0</v>
      </c>
      <c r="T767" s="151">
        <f t="shared" si="103"/>
        <v>0</v>
      </c>
      <c r="U767" s="29"/>
      <c r="V767" s="29"/>
      <c r="W767" s="29"/>
      <c r="X767" s="29"/>
      <c r="Y767" s="29"/>
      <c r="Z767" s="29"/>
      <c r="AA767" s="29"/>
      <c r="AB767" s="29"/>
      <c r="AC767" s="29"/>
      <c r="AD767" s="29"/>
      <c r="AE767" s="29"/>
      <c r="AR767" s="152" t="s">
        <v>133</v>
      </c>
      <c r="AT767" s="152" t="s">
        <v>128</v>
      </c>
      <c r="AU767" s="152" t="s">
        <v>87</v>
      </c>
      <c r="AY767" s="14" t="s">
        <v>125</v>
      </c>
      <c r="BE767" s="153">
        <f t="shared" si="104"/>
        <v>0</v>
      </c>
      <c r="BF767" s="153">
        <f t="shared" si="105"/>
        <v>0</v>
      </c>
      <c r="BG767" s="153">
        <f t="shared" si="106"/>
        <v>0</v>
      </c>
      <c r="BH767" s="153">
        <f t="shared" si="107"/>
        <v>0</v>
      </c>
      <c r="BI767" s="153">
        <f t="shared" si="108"/>
        <v>0</v>
      </c>
      <c r="BJ767" s="14" t="s">
        <v>85</v>
      </c>
      <c r="BK767" s="153">
        <f t="shared" si="109"/>
        <v>0</v>
      </c>
      <c r="BL767" s="14" t="s">
        <v>133</v>
      </c>
      <c r="BM767" s="152" t="s">
        <v>2725</v>
      </c>
    </row>
    <row r="768" spans="1:65" s="2" customFormat="1" ht="66.75" customHeight="1">
      <c r="A768" s="29"/>
      <c r="B768" s="140"/>
      <c r="C768" s="141" t="s">
        <v>2726</v>
      </c>
      <c r="D768" s="141" t="s">
        <v>128</v>
      </c>
      <c r="E768" s="142" t="s">
        <v>2727</v>
      </c>
      <c r="F768" s="143" t="s">
        <v>2728</v>
      </c>
      <c r="G768" s="144" t="s">
        <v>137</v>
      </c>
      <c r="H768" s="145">
        <v>1</v>
      </c>
      <c r="I768" s="146"/>
      <c r="J768" s="147">
        <f t="shared" si="100"/>
        <v>0</v>
      </c>
      <c r="K768" s="143" t="s">
        <v>132</v>
      </c>
      <c r="L768" s="30"/>
      <c r="M768" s="148" t="s">
        <v>1</v>
      </c>
      <c r="N768" s="149" t="s">
        <v>42</v>
      </c>
      <c r="O768" s="55"/>
      <c r="P768" s="150">
        <f t="shared" si="101"/>
        <v>0</v>
      </c>
      <c r="Q768" s="150">
        <v>0</v>
      </c>
      <c r="R768" s="150">
        <f t="shared" si="102"/>
        <v>0</v>
      </c>
      <c r="S768" s="150">
        <v>0</v>
      </c>
      <c r="T768" s="151">
        <f t="shared" si="103"/>
        <v>0</v>
      </c>
      <c r="U768" s="29"/>
      <c r="V768" s="29"/>
      <c r="W768" s="29"/>
      <c r="X768" s="29"/>
      <c r="Y768" s="29"/>
      <c r="Z768" s="29"/>
      <c r="AA768" s="29"/>
      <c r="AB768" s="29"/>
      <c r="AC768" s="29"/>
      <c r="AD768" s="29"/>
      <c r="AE768" s="29"/>
      <c r="AR768" s="152" t="s">
        <v>133</v>
      </c>
      <c r="AT768" s="152" t="s">
        <v>128</v>
      </c>
      <c r="AU768" s="152" t="s">
        <v>87</v>
      </c>
      <c r="AY768" s="14" t="s">
        <v>125</v>
      </c>
      <c r="BE768" s="153">
        <f t="shared" si="104"/>
        <v>0</v>
      </c>
      <c r="BF768" s="153">
        <f t="shared" si="105"/>
        <v>0</v>
      </c>
      <c r="BG768" s="153">
        <f t="shared" si="106"/>
        <v>0</v>
      </c>
      <c r="BH768" s="153">
        <f t="shared" si="107"/>
        <v>0</v>
      </c>
      <c r="BI768" s="153">
        <f t="shared" si="108"/>
        <v>0</v>
      </c>
      <c r="BJ768" s="14" t="s">
        <v>85</v>
      </c>
      <c r="BK768" s="153">
        <f t="shared" si="109"/>
        <v>0</v>
      </c>
      <c r="BL768" s="14" t="s">
        <v>133</v>
      </c>
      <c r="BM768" s="152" t="s">
        <v>2729</v>
      </c>
    </row>
    <row r="769" spans="1:65" s="2" customFormat="1" ht="66.75" customHeight="1">
      <c r="A769" s="29"/>
      <c r="B769" s="140"/>
      <c r="C769" s="141" t="s">
        <v>2730</v>
      </c>
      <c r="D769" s="141" t="s">
        <v>128</v>
      </c>
      <c r="E769" s="142" t="s">
        <v>2731</v>
      </c>
      <c r="F769" s="143" t="s">
        <v>2732</v>
      </c>
      <c r="G769" s="144" t="s">
        <v>137</v>
      </c>
      <c r="H769" s="145">
        <v>1</v>
      </c>
      <c r="I769" s="146"/>
      <c r="J769" s="147">
        <f t="shared" si="100"/>
        <v>0</v>
      </c>
      <c r="K769" s="143" t="s">
        <v>132</v>
      </c>
      <c r="L769" s="30"/>
      <c r="M769" s="148" t="s">
        <v>1</v>
      </c>
      <c r="N769" s="149" t="s">
        <v>42</v>
      </c>
      <c r="O769" s="55"/>
      <c r="P769" s="150">
        <f t="shared" si="101"/>
        <v>0</v>
      </c>
      <c r="Q769" s="150">
        <v>0</v>
      </c>
      <c r="R769" s="150">
        <f t="shared" si="102"/>
        <v>0</v>
      </c>
      <c r="S769" s="150">
        <v>0</v>
      </c>
      <c r="T769" s="151">
        <f t="shared" si="103"/>
        <v>0</v>
      </c>
      <c r="U769" s="29"/>
      <c r="V769" s="29"/>
      <c r="W769" s="29"/>
      <c r="X769" s="29"/>
      <c r="Y769" s="29"/>
      <c r="Z769" s="29"/>
      <c r="AA769" s="29"/>
      <c r="AB769" s="29"/>
      <c r="AC769" s="29"/>
      <c r="AD769" s="29"/>
      <c r="AE769" s="29"/>
      <c r="AR769" s="152" t="s">
        <v>133</v>
      </c>
      <c r="AT769" s="152" t="s">
        <v>128</v>
      </c>
      <c r="AU769" s="152" t="s">
        <v>87</v>
      </c>
      <c r="AY769" s="14" t="s">
        <v>125</v>
      </c>
      <c r="BE769" s="153">
        <f t="shared" si="104"/>
        <v>0</v>
      </c>
      <c r="BF769" s="153">
        <f t="shared" si="105"/>
        <v>0</v>
      </c>
      <c r="BG769" s="153">
        <f t="shared" si="106"/>
        <v>0</v>
      </c>
      <c r="BH769" s="153">
        <f t="shared" si="107"/>
        <v>0</v>
      </c>
      <c r="BI769" s="153">
        <f t="shared" si="108"/>
        <v>0</v>
      </c>
      <c r="BJ769" s="14" t="s">
        <v>85</v>
      </c>
      <c r="BK769" s="153">
        <f t="shared" si="109"/>
        <v>0</v>
      </c>
      <c r="BL769" s="14" t="s">
        <v>133</v>
      </c>
      <c r="BM769" s="152" t="s">
        <v>2733</v>
      </c>
    </row>
    <row r="770" spans="1:65" s="2" customFormat="1" ht="66.75" customHeight="1">
      <c r="A770" s="29"/>
      <c r="B770" s="140"/>
      <c r="C770" s="141" t="s">
        <v>2734</v>
      </c>
      <c r="D770" s="141" t="s">
        <v>128</v>
      </c>
      <c r="E770" s="142" t="s">
        <v>2735</v>
      </c>
      <c r="F770" s="143" t="s">
        <v>2736</v>
      </c>
      <c r="G770" s="144" t="s">
        <v>137</v>
      </c>
      <c r="H770" s="145">
        <v>1</v>
      </c>
      <c r="I770" s="146"/>
      <c r="J770" s="147">
        <f t="shared" si="100"/>
        <v>0</v>
      </c>
      <c r="K770" s="143" t="s">
        <v>132</v>
      </c>
      <c r="L770" s="30"/>
      <c r="M770" s="148" t="s">
        <v>1</v>
      </c>
      <c r="N770" s="149" t="s">
        <v>42</v>
      </c>
      <c r="O770" s="55"/>
      <c r="P770" s="150">
        <f t="shared" si="101"/>
        <v>0</v>
      </c>
      <c r="Q770" s="150">
        <v>0</v>
      </c>
      <c r="R770" s="150">
        <f t="shared" si="102"/>
        <v>0</v>
      </c>
      <c r="S770" s="150">
        <v>0</v>
      </c>
      <c r="T770" s="151">
        <f t="shared" si="103"/>
        <v>0</v>
      </c>
      <c r="U770" s="29"/>
      <c r="V770" s="29"/>
      <c r="W770" s="29"/>
      <c r="X770" s="29"/>
      <c r="Y770" s="29"/>
      <c r="Z770" s="29"/>
      <c r="AA770" s="29"/>
      <c r="AB770" s="29"/>
      <c r="AC770" s="29"/>
      <c r="AD770" s="29"/>
      <c r="AE770" s="29"/>
      <c r="AR770" s="152" t="s">
        <v>133</v>
      </c>
      <c r="AT770" s="152" t="s">
        <v>128</v>
      </c>
      <c r="AU770" s="152" t="s">
        <v>87</v>
      </c>
      <c r="AY770" s="14" t="s">
        <v>125</v>
      </c>
      <c r="BE770" s="153">
        <f t="shared" si="104"/>
        <v>0</v>
      </c>
      <c r="BF770" s="153">
        <f t="shared" si="105"/>
        <v>0</v>
      </c>
      <c r="BG770" s="153">
        <f t="shared" si="106"/>
        <v>0</v>
      </c>
      <c r="BH770" s="153">
        <f t="shared" si="107"/>
        <v>0</v>
      </c>
      <c r="BI770" s="153">
        <f t="shared" si="108"/>
        <v>0</v>
      </c>
      <c r="BJ770" s="14" t="s">
        <v>85</v>
      </c>
      <c r="BK770" s="153">
        <f t="shared" si="109"/>
        <v>0</v>
      </c>
      <c r="BL770" s="14" t="s">
        <v>133</v>
      </c>
      <c r="BM770" s="152" t="s">
        <v>2737</v>
      </c>
    </row>
    <row r="771" spans="1:65" s="2" customFormat="1" ht="66.75" customHeight="1">
      <c r="A771" s="29"/>
      <c r="B771" s="140"/>
      <c r="C771" s="141" t="s">
        <v>2738</v>
      </c>
      <c r="D771" s="141" t="s">
        <v>128</v>
      </c>
      <c r="E771" s="142" t="s">
        <v>2739</v>
      </c>
      <c r="F771" s="143" t="s">
        <v>2740</v>
      </c>
      <c r="G771" s="144" t="s">
        <v>137</v>
      </c>
      <c r="H771" s="145">
        <v>1</v>
      </c>
      <c r="I771" s="146"/>
      <c r="J771" s="147">
        <f t="shared" si="100"/>
        <v>0</v>
      </c>
      <c r="K771" s="143" t="s">
        <v>132</v>
      </c>
      <c r="L771" s="30"/>
      <c r="M771" s="148" t="s">
        <v>1</v>
      </c>
      <c r="N771" s="149" t="s">
        <v>42</v>
      </c>
      <c r="O771" s="55"/>
      <c r="P771" s="150">
        <f t="shared" si="101"/>
        <v>0</v>
      </c>
      <c r="Q771" s="150">
        <v>0</v>
      </c>
      <c r="R771" s="150">
        <f t="shared" si="102"/>
        <v>0</v>
      </c>
      <c r="S771" s="150">
        <v>0</v>
      </c>
      <c r="T771" s="151">
        <f t="shared" si="103"/>
        <v>0</v>
      </c>
      <c r="U771" s="29"/>
      <c r="V771" s="29"/>
      <c r="W771" s="29"/>
      <c r="X771" s="29"/>
      <c r="Y771" s="29"/>
      <c r="Z771" s="29"/>
      <c r="AA771" s="29"/>
      <c r="AB771" s="29"/>
      <c r="AC771" s="29"/>
      <c r="AD771" s="29"/>
      <c r="AE771" s="29"/>
      <c r="AR771" s="152" t="s">
        <v>133</v>
      </c>
      <c r="AT771" s="152" t="s">
        <v>128</v>
      </c>
      <c r="AU771" s="152" t="s">
        <v>87</v>
      </c>
      <c r="AY771" s="14" t="s">
        <v>125</v>
      </c>
      <c r="BE771" s="153">
        <f t="shared" si="104"/>
        <v>0</v>
      </c>
      <c r="BF771" s="153">
        <f t="shared" si="105"/>
        <v>0</v>
      </c>
      <c r="BG771" s="153">
        <f t="shared" si="106"/>
        <v>0</v>
      </c>
      <c r="BH771" s="153">
        <f t="shared" si="107"/>
        <v>0</v>
      </c>
      <c r="BI771" s="153">
        <f t="shared" si="108"/>
        <v>0</v>
      </c>
      <c r="BJ771" s="14" t="s">
        <v>85</v>
      </c>
      <c r="BK771" s="153">
        <f t="shared" si="109"/>
        <v>0</v>
      </c>
      <c r="BL771" s="14" t="s">
        <v>133</v>
      </c>
      <c r="BM771" s="152" t="s">
        <v>2741</v>
      </c>
    </row>
    <row r="772" spans="1:65" s="2" customFormat="1" ht="66.75" customHeight="1">
      <c r="A772" s="29"/>
      <c r="B772" s="140"/>
      <c r="C772" s="141" t="s">
        <v>2742</v>
      </c>
      <c r="D772" s="141" t="s">
        <v>128</v>
      </c>
      <c r="E772" s="142" t="s">
        <v>2743</v>
      </c>
      <c r="F772" s="143" t="s">
        <v>2744</v>
      </c>
      <c r="G772" s="144" t="s">
        <v>137</v>
      </c>
      <c r="H772" s="145">
        <v>1</v>
      </c>
      <c r="I772" s="146"/>
      <c r="J772" s="147">
        <f t="shared" si="100"/>
        <v>0</v>
      </c>
      <c r="K772" s="143" t="s">
        <v>132</v>
      </c>
      <c r="L772" s="30"/>
      <c r="M772" s="148" t="s">
        <v>1</v>
      </c>
      <c r="N772" s="149" t="s">
        <v>42</v>
      </c>
      <c r="O772" s="55"/>
      <c r="P772" s="150">
        <f t="shared" si="101"/>
        <v>0</v>
      </c>
      <c r="Q772" s="150">
        <v>0</v>
      </c>
      <c r="R772" s="150">
        <f t="shared" si="102"/>
        <v>0</v>
      </c>
      <c r="S772" s="150">
        <v>0</v>
      </c>
      <c r="T772" s="151">
        <f t="shared" si="103"/>
        <v>0</v>
      </c>
      <c r="U772" s="29"/>
      <c r="V772" s="29"/>
      <c r="W772" s="29"/>
      <c r="X772" s="29"/>
      <c r="Y772" s="29"/>
      <c r="Z772" s="29"/>
      <c r="AA772" s="29"/>
      <c r="AB772" s="29"/>
      <c r="AC772" s="29"/>
      <c r="AD772" s="29"/>
      <c r="AE772" s="29"/>
      <c r="AR772" s="152" t="s">
        <v>133</v>
      </c>
      <c r="AT772" s="152" t="s">
        <v>128</v>
      </c>
      <c r="AU772" s="152" t="s">
        <v>87</v>
      </c>
      <c r="AY772" s="14" t="s">
        <v>125</v>
      </c>
      <c r="BE772" s="153">
        <f t="shared" si="104"/>
        <v>0</v>
      </c>
      <c r="BF772" s="153">
        <f t="shared" si="105"/>
        <v>0</v>
      </c>
      <c r="BG772" s="153">
        <f t="shared" si="106"/>
        <v>0</v>
      </c>
      <c r="BH772" s="153">
        <f t="shared" si="107"/>
        <v>0</v>
      </c>
      <c r="BI772" s="153">
        <f t="shared" si="108"/>
        <v>0</v>
      </c>
      <c r="BJ772" s="14" t="s">
        <v>85</v>
      </c>
      <c r="BK772" s="153">
        <f t="shared" si="109"/>
        <v>0</v>
      </c>
      <c r="BL772" s="14" t="s">
        <v>133</v>
      </c>
      <c r="BM772" s="152" t="s">
        <v>2745</v>
      </c>
    </row>
    <row r="773" spans="1:65" s="2" customFormat="1" ht="66.75" customHeight="1">
      <c r="A773" s="29"/>
      <c r="B773" s="140"/>
      <c r="C773" s="141" t="s">
        <v>2746</v>
      </c>
      <c r="D773" s="141" t="s">
        <v>128</v>
      </c>
      <c r="E773" s="142" t="s">
        <v>2747</v>
      </c>
      <c r="F773" s="143" t="s">
        <v>2748</v>
      </c>
      <c r="G773" s="144" t="s">
        <v>137</v>
      </c>
      <c r="H773" s="145">
        <v>1</v>
      </c>
      <c r="I773" s="146"/>
      <c r="J773" s="147">
        <f t="shared" si="100"/>
        <v>0</v>
      </c>
      <c r="K773" s="143" t="s">
        <v>132</v>
      </c>
      <c r="L773" s="30"/>
      <c r="M773" s="148" t="s">
        <v>1</v>
      </c>
      <c r="N773" s="149" t="s">
        <v>42</v>
      </c>
      <c r="O773" s="55"/>
      <c r="P773" s="150">
        <f t="shared" si="101"/>
        <v>0</v>
      </c>
      <c r="Q773" s="150">
        <v>0</v>
      </c>
      <c r="R773" s="150">
        <f t="shared" si="102"/>
        <v>0</v>
      </c>
      <c r="S773" s="150">
        <v>0</v>
      </c>
      <c r="T773" s="151">
        <f t="shared" si="103"/>
        <v>0</v>
      </c>
      <c r="U773" s="29"/>
      <c r="V773" s="29"/>
      <c r="W773" s="29"/>
      <c r="X773" s="29"/>
      <c r="Y773" s="29"/>
      <c r="Z773" s="29"/>
      <c r="AA773" s="29"/>
      <c r="AB773" s="29"/>
      <c r="AC773" s="29"/>
      <c r="AD773" s="29"/>
      <c r="AE773" s="29"/>
      <c r="AR773" s="152" t="s">
        <v>133</v>
      </c>
      <c r="AT773" s="152" t="s">
        <v>128</v>
      </c>
      <c r="AU773" s="152" t="s">
        <v>87</v>
      </c>
      <c r="AY773" s="14" t="s">
        <v>125</v>
      </c>
      <c r="BE773" s="153">
        <f t="shared" si="104"/>
        <v>0</v>
      </c>
      <c r="BF773" s="153">
        <f t="shared" si="105"/>
        <v>0</v>
      </c>
      <c r="BG773" s="153">
        <f t="shared" si="106"/>
        <v>0</v>
      </c>
      <c r="BH773" s="153">
        <f t="shared" si="107"/>
        <v>0</v>
      </c>
      <c r="BI773" s="153">
        <f t="shared" si="108"/>
        <v>0</v>
      </c>
      <c r="BJ773" s="14" t="s">
        <v>85</v>
      </c>
      <c r="BK773" s="153">
        <f t="shared" si="109"/>
        <v>0</v>
      </c>
      <c r="BL773" s="14" t="s">
        <v>133</v>
      </c>
      <c r="BM773" s="152" t="s">
        <v>2749</v>
      </c>
    </row>
    <row r="774" spans="1:65" s="2" customFormat="1" ht="66.75" customHeight="1">
      <c r="A774" s="29"/>
      <c r="B774" s="140"/>
      <c r="C774" s="141" t="s">
        <v>2750</v>
      </c>
      <c r="D774" s="141" t="s">
        <v>128</v>
      </c>
      <c r="E774" s="142" t="s">
        <v>2751</v>
      </c>
      <c r="F774" s="143" t="s">
        <v>2752</v>
      </c>
      <c r="G774" s="144" t="s">
        <v>137</v>
      </c>
      <c r="H774" s="145">
        <v>1</v>
      </c>
      <c r="I774" s="146"/>
      <c r="J774" s="147">
        <f t="shared" si="100"/>
        <v>0</v>
      </c>
      <c r="K774" s="143" t="s">
        <v>132</v>
      </c>
      <c r="L774" s="30"/>
      <c r="M774" s="148" t="s">
        <v>1</v>
      </c>
      <c r="N774" s="149" t="s">
        <v>42</v>
      </c>
      <c r="O774" s="55"/>
      <c r="P774" s="150">
        <f t="shared" si="101"/>
        <v>0</v>
      </c>
      <c r="Q774" s="150">
        <v>0</v>
      </c>
      <c r="R774" s="150">
        <f t="shared" si="102"/>
        <v>0</v>
      </c>
      <c r="S774" s="150">
        <v>0</v>
      </c>
      <c r="T774" s="151">
        <f t="shared" si="103"/>
        <v>0</v>
      </c>
      <c r="U774" s="29"/>
      <c r="V774" s="29"/>
      <c r="W774" s="29"/>
      <c r="X774" s="29"/>
      <c r="Y774" s="29"/>
      <c r="Z774" s="29"/>
      <c r="AA774" s="29"/>
      <c r="AB774" s="29"/>
      <c r="AC774" s="29"/>
      <c r="AD774" s="29"/>
      <c r="AE774" s="29"/>
      <c r="AR774" s="152" t="s">
        <v>133</v>
      </c>
      <c r="AT774" s="152" t="s">
        <v>128</v>
      </c>
      <c r="AU774" s="152" t="s">
        <v>87</v>
      </c>
      <c r="AY774" s="14" t="s">
        <v>125</v>
      </c>
      <c r="BE774" s="153">
        <f t="shared" si="104"/>
        <v>0</v>
      </c>
      <c r="BF774" s="153">
        <f t="shared" si="105"/>
        <v>0</v>
      </c>
      <c r="BG774" s="153">
        <f t="shared" si="106"/>
        <v>0</v>
      </c>
      <c r="BH774" s="153">
        <f t="shared" si="107"/>
        <v>0</v>
      </c>
      <c r="BI774" s="153">
        <f t="shared" si="108"/>
        <v>0</v>
      </c>
      <c r="BJ774" s="14" t="s">
        <v>85</v>
      </c>
      <c r="BK774" s="153">
        <f t="shared" si="109"/>
        <v>0</v>
      </c>
      <c r="BL774" s="14" t="s">
        <v>133</v>
      </c>
      <c r="BM774" s="152" t="s">
        <v>2753</v>
      </c>
    </row>
    <row r="775" spans="1:65" s="2" customFormat="1" ht="66.75" customHeight="1">
      <c r="A775" s="29"/>
      <c r="B775" s="140"/>
      <c r="C775" s="141" t="s">
        <v>2754</v>
      </c>
      <c r="D775" s="141" t="s">
        <v>128</v>
      </c>
      <c r="E775" s="142" t="s">
        <v>2755</v>
      </c>
      <c r="F775" s="143" t="s">
        <v>2756</v>
      </c>
      <c r="G775" s="144" t="s">
        <v>137</v>
      </c>
      <c r="H775" s="145">
        <v>1</v>
      </c>
      <c r="I775" s="146"/>
      <c r="J775" s="147">
        <f t="shared" si="100"/>
        <v>0</v>
      </c>
      <c r="K775" s="143" t="s">
        <v>132</v>
      </c>
      <c r="L775" s="30"/>
      <c r="M775" s="148" t="s">
        <v>1</v>
      </c>
      <c r="N775" s="149" t="s">
        <v>42</v>
      </c>
      <c r="O775" s="55"/>
      <c r="P775" s="150">
        <f t="shared" si="101"/>
        <v>0</v>
      </c>
      <c r="Q775" s="150">
        <v>0</v>
      </c>
      <c r="R775" s="150">
        <f t="shared" si="102"/>
        <v>0</v>
      </c>
      <c r="S775" s="150">
        <v>0</v>
      </c>
      <c r="T775" s="151">
        <f t="shared" si="103"/>
        <v>0</v>
      </c>
      <c r="U775" s="29"/>
      <c r="V775" s="29"/>
      <c r="W775" s="29"/>
      <c r="X775" s="29"/>
      <c r="Y775" s="29"/>
      <c r="Z775" s="29"/>
      <c r="AA775" s="29"/>
      <c r="AB775" s="29"/>
      <c r="AC775" s="29"/>
      <c r="AD775" s="29"/>
      <c r="AE775" s="29"/>
      <c r="AR775" s="152" t="s">
        <v>133</v>
      </c>
      <c r="AT775" s="152" t="s">
        <v>128</v>
      </c>
      <c r="AU775" s="152" t="s">
        <v>87</v>
      </c>
      <c r="AY775" s="14" t="s">
        <v>125</v>
      </c>
      <c r="BE775" s="153">
        <f t="shared" si="104"/>
        <v>0</v>
      </c>
      <c r="BF775" s="153">
        <f t="shared" si="105"/>
        <v>0</v>
      </c>
      <c r="BG775" s="153">
        <f t="shared" si="106"/>
        <v>0</v>
      </c>
      <c r="BH775" s="153">
        <f t="shared" si="107"/>
        <v>0</v>
      </c>
      <c r="BI775" s="153">
        <f t="shared" si="108"/>
        <v>0</v>
      </c>
      <c r="BJ775" s="14" t="s">
        <v>85</v>
      </c>
      <c r="BK775" s="153">
        <f t="shared" si="109"/>
        <v>0</v>
      </c>
      <c r="BL775" s="14" t="s">
        <v>133</v>
      </c>
      <c r="BM775" s="152" t="s">
        <v>2757</v>
      </c>
    </row>
    <row r="776" spans="1:65" s="2" customFormat="1" ht="66.75" customHeight="1">
      <c r="A776" s="29"/>
      <c r="B776" s="140"/>
      <c r="C776" s="141" t="s">
        <v>2758</v>
      </c>
      <c r="D776" s="141" t="s">
        <v>128</v>
      </c>
      <c r="E776" s="142" t="s">
        <v>2759</v>
      </c>
      <c r="F776" s="143" t="s">
        <v>2760</v>
      </c>
      <c r="G776" s="144" t="s">
        <v>137</v>
      </c>
      <c r="H776" s="145">
        <v>1</v>
      </c>
      <c r="I776" s="146"/>
      <c r="J776" s="147">
        <f t="shared" si="100"/>
        <v>0</v>
      </c>
      <c r="K776" s="143" t="s">
        <v>132</v>
      </c>
      <c r="L776" s="30"/>
      <c r="M776" s="148" t="s">
        <v>1</v>
      </c>
      <c r="N776" s="149" t="s">
        <v>42</v>
      </c>
      <c r="O776" s="55"/>
      <c r="P776" s="150">
        <f t="shared" si="101"/>
        <v>0</v>
      </c>
      <c r="Q776" s="150">
        <v>0</v>
      </c>
      <c r="R776" s="150">
        <f t="shared" si="102"/>
        <v>0</v>
      </c>
      <c r="S776" s="150">
        <v>0</v>
      </c>
      <c r="T776" s="151">
        <f t="shared" si="103"/>
        <v>0</v>
      </c>
      <c r="U776" s="29"/>
      <c r="V776" s="29"/>
      <c r="W776" s="29"/>
      <c r="X776" s="29"/>
      <c r="Y776" s="29"/>
      <c r="Z776" s="29"/>
      <c r="AA776" s="29"/>
      <c r="AB776" s="29"/>
      <c r="AC776" s="29"/>
      <c r="AD776" s="29"/>
      <c r="AE776" s="29"/>
      <c r="AR776" s="152" t="s">
        <v>133</v>
      </c>
      <c r="AT776" s="152" t="s">
        <v>128</v>
      </c>
      <c r="AU776" s="152" t="s">
        <v>87</v>
      </c>
      <c r="AY776" s="14" t="s">
        <v>125</v>
      </c>
      <c r="BE776" s="153">
        <f t="shared" si="104"/>
        <v>0</v>
      </c>
      <c r="BF776" s="153">
        <f t="shared" si="105"/>
        <v>0</v>
      </c>
      <c r="BG776" s="153">
        <f t="shared" si="106"/>
        <v>0</v>
      </c>
      <c r="BH776" s="153">
        <f t="shared" si="107"/>
        <v>0</v>
      </c>
      <c r="BI776" s="153">
        <f t="shared" si="108"/>
        <v>0</v>
      </c>
      <c r="BJ776" s="14" t="s">
        <v>85</v>
      </c>
      <c r="BK776" s="153">
        <f t="shared" si="109"/>
        <v>0</v>
      </c>
      <c r="BL776" s="14" t="s">
        <v>133</v>
      </c>
      <c r="BM776" s="152" t="s">
        <v>2761</v>
      </c>
    </row>
    <row r="777" spans="1:65" s="2" customFormat="1" ht="66.75" customHeight="1">
      <c r="A777" s="29"/>
      <c r="B777" s="140"/>
      <c r="C777" s="141" t="s">
        <v>2762</v>
      </c>
      <c r="D777" s="141" t="s">
        <v>128</v>
      </c>
      <c r="E777" s="142" t="s">
        <v>2763</v>
      </c>
      <c r="F777" s="143" t="s">
        <v>2764</v>
      </c>
      <c r="G777" s="144" t="s">
        <v>137</v>
      </c>
      <c r="H777" s="145">
        <v>1</v>
      </c>
      <c r="I777" s="146"/>
      <c r="J777" s="147">
        <f t="shared" si="100"/>
        <v>0</v>
      </c>
      <c r="K777" s="143" t="s">
        <v>132</v>
      </c>
      <c r="L777" s="30"/>
      <c r="M777" s="148" t="s">
        <v>1</v>
      </c>
      <c r="N777" s="149" t="s">
        <v>42</v>
      </c>
      <c r="O777" s="55"/>
      <c r="P777" s="150">
        <f t="shared" si="101"/>
        <v>0</v>
      </c>
      <c r="Q777" s="150">
        <v>0</v>
      </c>
      <c r="R777" s="150">
        <f t="shared" si="102"/>
        <v>0</v>
      </c>
      <c r="S777" s="150">
        <v>0</v>
      </c>
      <c r="T777" s="151">
        <f t="shared" si="103"/>
        <v>0</v>
      </c>
      <c r="U777" s="29"/>
      <c r="V777" s="29"/>
      <c r="W777" s="29"/>
      <c r="X777" s="29"/>
      <c r="Y777" s="29"/>
      <c r="Z777" s="29"/>
      <c r="AA777" s="29"/>
      <c r="AB777" s="29"/>
      <c r="AC777" s="29"/>
      <c r="AD777" s="29"/>
      <c r="AE777" s="29"/>
      <c r="AR777" s="152" t="s">
        <v>133</v>
      </c>
      <c r="AT777" s="152" t="s">
        <v>128</v>
      </c>
      <c r="AU777" s="152" t="s">
        <v>87</v>
      </c>
      <c r="AY777" s="14" t="s">
        <v>125</v>
      </c>
      <c r="BE777" s="153">
        <f t="shared" si="104"/>
        <v>0</v>
      </c>
      <c r="BF777" s="153">
        <f t="shared" si="105"/>
        <v>0</v>
      </c>
      <c r="BG777" s="153">
        <f t="shared" si="106"/>
        <v>0</v>
      </c>
      <c r="BH777" s="153">
        <f t="shared" si="107"/>
        <v>0</v>
      </c>
      <c r="BI777" s="153">
        <f t="shared" si="108"/>
        <v>0</v>
      </c>
      <c r="BJ777" s="14" t="s">
        <v>85</v>
      </c>
      <c r="BK777" s="153">
        <f t="shared" si="109"/>
        <v>0</v>
      </c>
      <c r="BL777" s="14" t="s">
        <v>133</v>
      </c>
      <c r="BM777" s="152" t="s">
        <v>2765</v>
      </c>
    </row>
    <row r="778" spans="1:65" s="2" customFormat="1" ht="66.75" customHeight="1">
      <c r="A778" s="29"/>
      <c r="B778" s="140"/>
      <c r="C778" s="141" t="s">
        <v>2766</v>
      </c>
      <c r="D778" s="141" t="s">
        <v>128</v>
      </c>
      <c r="E778" s="142" t="s">
        <v>2767</v>
      </c>
      <c r="F778" s="143" t="s">
        <v>2768</v>
      </c>
      <c r="G778" s="144" t="s">
        <v>137</v>
      </c>
      <c r="H778" s="145">
        <v>1</v>
      </c>
      <c r="I778" s="146"/>
      <c r="J778" s="147">
        <f t="shared" si="100"/>
        <v>0</v>
      </c>
      <c r="K778" s="143" t="s">
        <v>132</v>
      </c>
      <c r="L778" s="30"/>
      <c r="M778" s="148" t="s">
        <v>1</v>
      </c>
      <c r="N778" s="149" t="s">
        <v>42</v>
      </c>
      <c r="O778" s="55"/>
      <c r="P778" s="150">
        <f t="shared" si="101"/>
        <v>0</v>
      </c>
      <c r="Q778" s="150">
        <v>0</v>
      </c>
      <c r="R778" s="150">
        <f t="shared" si="102"/>
        <v>0</v>
      </c>
      <c r="S778" s="150">
        <v>0</v>
      </c>
      <c r="T778" s="151">
        <f t="shared" si="103"/>
        <v>0</v>
      </c>
      <c r="U778" s="29"/>
      <c r="V778" s="29"/>
      <c r="W778" s="29"/>
      <c r="X778" s="29"/>
      <c r="Y778" s="29"/>
      <c r="Z778" s="29"/>
      <c r="AA778" s="29"/>
      <c r="AB778" s="29"/>
      <c r="AC778" s="29"/>
      <c r="AD778" s="29"/>
      <c r="AE778" s="29"/>
      <c r="AR778" s="152" t="s">
        <v>133</v>
      </c>
      <c r="AT778" s="152" t="s">
        <v>128</v>
      </c>
      <c r="AU778" s="152" t="s">
        <v>87</v>
      </c>
      <c r="AY778" s="14" t="s">
        <v>125</v>
      </c>
      <c r="BE778" s="153">
        <f t="shared" si="104"/>
        <v>0</v>
      </c>
      <c r="BF778" s="153">
        <f t="shared" si="105"/>
        <v>0</v>
      </c>
      <c r="BG778" s="153">
        <f t="shared" si="106"/>
        <v>0</v>
      </c>
      <c r="BH778" s="153">
        <f t="shared" si="107"/>
        <v>0</v>
      </c>
      <c r="BI778" s="153">
        <f t="shared" si="108"/>
        <v>0</v>
      </c>
      <c r="BJ778" s="14" t="s">
        <v>85</v>
      </c>
      <c r="BK778" s="153">
        <f t="shared" si="109"/>
        <v>0</v>
      </c>
      <c r="BL778" s="14" t="s">
        <v>133</v>
      </c>
      <c r="BM778" s="152" t="s">
        <v>2769</v>
      </c>
    </row>
    <row r="779" spans="1:65" s="2" customFormat="1" ht="49.15" customHeight="1">
      <c r="A779" s="29"/>
      <c r="B779" s="140"/>
      <c r="C779" s="141" t="s">
        <v>2770</v>
      </c>
      <c r="D779" s="141" t="s">
        <v>128</v>
      </c>
      <c r="E779" s="142" t="s">
        <v>2771</v>
      </c>
      <c r="F779" s="143" t="s">
        <v>2772</v>
      </c>
      <c r="G779" s="144" t="s">
        <v>137</v>
      </c>
      <c r="H779" s="145">
        <v>1</v>
      </c>
      <c r="I779" s="146"/>
      <c r="J779" s="147">
        <f t="shared" si="100"/>
        <v>0</v>
      </c>
      <c r="K779" s="143" t="s">
        <v>132</v>
      </c>
      <c r="L779" s="30"/>
      <c r="M779" s="148" t="s">
        <v>1</v>
      </c>
      <c r="N779" s="149" t="s">
        <v>42</v>
      </c>
      <c r="O779" s="55"/>
      <c r="P779" s="150">
        <f t="shared" si="101"/>
        <v>0</v>
      </c>
      <c r="Q779" s="150">
        <v>0</v>
      </c>
      <c r="R779" s="150">
        <f t="shared" si="102"/>
        <v>0</v>
      </c>
      <c r="S779" s="150">
        <v>0</v>
      </c>
      <c r="T779" s="151">
        <f t="shared" si="103"/>
        <v>0</v>
      </c>
      <c r="U779" s="29"/>
      <c r="V779" s="29"/>
      <c r="W779" s="29"/>
      <c r="X779" s="29"/>
      <c r="Y779" s="29"/>
      <c r="Z779" s="29"/>
      <c r="AA779" s="29"/>
      <c r="AB779" s="29"/>
      <c r="AC779" s="29"/>
      <c r="AD779" s="29"/>
      <c r="AE779" s="29"/>
      <c r="AR779" s="152" t="s">
        <v>133</v>
      </c>
      <c r="AT779" s="152" t="s">
        <v>128</v>
      </c>
      <c r="AU779" s="152" t="s">
        <v>87</v>
      </c>
      <c r="AY779" s="14" t="s">
        <v>125</v>
      </c>
      <c r="BE779" s="153">
        <f t="shared" si="104"/>
        <v>0</v>
      </c>
      <c r="BF779" s="153">
        <f t="shared" si="105"/>
        <v>0</v>
      </c>
      <c r="BG779" s="153">
        <f t="shared" si="106"/>
        <v>0</v>
      </c>
      <c r="BH779" s="153">
        <f t="shared" si="107"/>
        <v>0</v>
      </c>
      <c r="BI779" s="153">
        <f t="shared" si="108"/>
        <v>0</v>
      </c>
      <c r="BJ779" s="14" t="s">
        <v>85</v>
      </c>
      <c r="BK779" s="153">
        <f t="shared" si="109"/>
        <v>0</v>
      </c>
      <c r="BL779" s="14" t="s">
        <v>133</v>
      </c>
      <c r="BM779" s="152" t="s">
        <v>2773</v>
      </c>
    </row>
    <row r="780" spans="1:65" s="2" customFormat="1" ht="49.15" customHeight="1">
      <c r="A780" s="29"/>
      <c r="B780" s="140"/>
      <c r="C780" s="141" t="s">
        <v>2774</v>
      </c>
      <c r="D780" s="141" t="s">
        <v>128</v>
      </c>
      <c r="E780" s="142" t="s">
        <v>2775</v>
      </c>
      <c r="F780" s="143" t="s">
        <v>2776</v>
      </c>
      <c r="G780" s="144" t="s">
        <v>137</v>
      </c>
      <c r="H780" s="145">
        <v>1</v>
      </c>
      <c r="I780" s="146"/>
      <c r="J780" s="147">
        <f t="shared" si="100"/>
        <v>0</v>
      </c>
      <c r="K780" s="143" t="s">
        <v>132</v>
      </c>
      <c r="L780" s="30"/>
      <c r="M780" s="148" t="s">
        <v>1</v>
      </c>
      <c r="N780" s="149" t="s">
        <v>42</v>
      </c>
      <c r="O780" s="55"/>
      <c r="P780" s="150">
        <f t="shared" si="101"/>
        <v>0</v>
      </c>
      <c r="Q780" s="150">
        <v>0</v>
      </c>
      <c r="R780" s="150">
        <f t="shared" si="102"/>
        <v>0</v>
      </c>
      <c r="S780" s="150">
        <v>0</v>
      </c>
      <c r="T780" s="151">
        <f t="shared" si="103"/>
        <v>0</v>
      </c>
      <c r="U780" s="29"/>
      <c r="V780" s="29"/>
      <c r="W780" s="29"/>
      <c r="X780" s="29"/>
      <c r="Y780" s="29"/>
      <c r="Z780" s="29"/>
      <c r="AA780" s="29"/>
      <c r="AB780" s="29"/>
      <c r="AC780" s="29"/>
      <c r="AD780" s="29"/>
      <c r="AE780" s="29"/>
      <c r="AR780" s="152" t="s">
        <v>133</v>
      </c>
      <c r="AT780" s="152" t="s">
        <v>128</v>
      </c>
      <c r="AU780" s="152" t="s">
        <v>87</v>
      </c>
      <c r="AY780" s="14" t="s">
        <v>125</v>
      </c>
      <c r="BE780" s="153">
        <f t="shared" si="104"/>
        <v>0</v>
      </c>
      <c r="BF780" s="153">
        <f t="shared" si="105"/>
        <v>0</v>
      </c>
      <c r="BG780" s="153">
        <f t="shared" si="106"/>
        <v>0</v>
      </c>
      <c r="BH780" s="153">
        <f t="shared" si="107"/>
        <v>0</v>
      </c>
      <c r="BI780" s="153">
        <f t="shared" si="108"/>
        <v>0</v>
      </c>
      <c r="BJ780" s="14" t="s">
        <v>85</v>
      </c>
      <c r="BK780" s="153">
        <f t="shared" si="109"/>
        <v>0</v>
      </c>
      <c r="BL780" s="14" t="s">
        <v>133</v>
      </c>
      <c r="BM780" s="152" t="s">
        <v>2777</v>
      </c>
    </row>
    <row r="781" spans="1:65" s="2" customFormat="1" ht="49.15" customHeight="1">
      <c r="A781" s="29"/>
      <c r="B781" s="140"/>
      <c r="C781" s="141" t="s">
        <v>2778</v>
      </c>
      <c r="D781" s="141" t="s">
        <v>128</v>
      </c>
      <c r="E781" s="142" t="s">
        <v>2779</v>
      </c>
      <c r="F781" s="143" t="s">
        <v>2780</v>
      </c>
      <c r="G781" s="144" t="s">
        <v>137</v>
      </c>
      <c r="H781" s="145">
        <v>1</v>
      </c>
      <c r="I781" s="146"/>
      <c r="J781" s="147">
        <f t="shared" si="100"/>
        <v>0</v>
      </c>
      <c r="K781" s="143" t="s">
        <v>132</v>
      </c>
      <c r="L781" s="30"/>
      <c r="M781" s="148" t="s">
        <v>1</v>
      </c>
      <c r="N781" s="149" t="s">
        <v>42</v>
      </c>
      <c r="O781" s="55"/>
      <c r="P781" s="150">
        <f t="shared" si="101"/>
        <v>0</v>
      </c>
      <c r="Q781" s="150">
        <v>0</v>
      </c>
      <c r="R781" s="150">
        <f t="shared" si="102"/>
        <v>0</v>
      </c>
      <c r="S781" s="150">
        <v>0</v>
      </c>
      <c r="T781" s="151">
        <f t="shared" si="103"/>
        <v>0</v>
      </c>
      <c r="U781" s="29"/>
      <c r="V781" s="29"/>
      <c r="W781" s="29"/>
      <c r="X781" s="29"/>
      <c r="Y781" s="29"/>
      <c r="Z781" s="29"/>
      <c r="AA781" s="29"/>
      <c r="AB781" s="29"/>
      <c r="AC781" s="29"/>
      <c r="AD781" s="29"/>
      <c r="AE781" s="29"/>
      <c r="AR781" s="152" t="s">
        <v>133</v>
      </c>
      <c r="AT781" s="152" t="s">
        <v>128</v>
      </c>
      <c r="AU781" s="152" t="s">
        <v>87</v>
      </c>
      <c r="AY781" s="14" t="s">
        <v>125</v>
      </c>
      <c r="BE781" s="153">
        <f t="shared" si="104"/>
        <v>0</v>
      </c>
      <c r="BF781" s="153">
        <f t="shared" si="105"/>
        <v>0</v>
      </c>
      <c r="BG781" s="153">
        <f t="shared" si="106"/>
        <v>0</v>
      </c>
      <c r="BH781" s="153">
        <f t="shared" si="107"/>
        <v>0</v>
      </c>
      <c r="BI781" s="153">
        <f t="shared" si="108"/>
        <v>0</v>
      </c>
      <c r="BJ781" s="14" t="s">
        <v>85</v>
      </c>
      <c r="BK781" s="153">
        <f t="shared" si="109"/>
        <v>0</v>
      </c>
      <c r="BL781" s="14" t="s">
        <v>133</v>
      </c>
      <c r="BM781" s="152" t="s">
        <v>2781</v>
      </c>
    </row>
    <row r="782" spans="1:65" s="2" customFormat="1" ht="49.15" customHeight="1">
      <c r="A782" s="29"/>
      <c r="B782" s="140"/>
      <c r="C782" s="141" t="s">
        <v>2782</v>
      </c>
      <c r="D782" s="141" t="s">
        <v>128</v>
      </c>
      <c r="E782" s="142" t="s">
        <v>2783</v>
      </c>
      <c r="F782" s="143" t="s">
        <v>2784</v>
      </c>
      <c r="G782" s="144" t="s">
        <v>137</v>
      </c>
      <c r="H782" s="145">
        <v>1</v>
      </c>
      <c r="I782" s="146"/>
      <c r="J782" s="147">
        <f t="shared" si="100"/>
        <v>0</v>
      </c>
      <c r="K782" s="143" t="s">
        <v>132</v>
      </c>
      <c r="L782" s="30"/>
      <c r="M782" s="148" t="s">
        <v>1</v>
      </c>
      <c r="N782" s="149" t="s">
        <v>42</v>
      </c>
      <c r="O782" s="55"/>
      <c r="P782" s="150">
        <f t="shared" si="101"/>
        <v>0</v>
      </c>
      <c r="Q782" s="150">
        <v>0</v>
      </c>
      <c r="R782" s="150">
        <f t="shared" si="102"/>
        <v>0</v>
      </c>
      <c r="S782" s="150">
        <v>0</v>
      </c>
      <c r="T782" s="151">
        <f t="shared" si="103"/>
        <v>0</v>
      </c>
      <c r="U782" s="29"/>
      <c r="V782" s="29"/>
      <c r="W782" s="29"/>
      <c r="X782" s="29"/>
      <c r="Y782" s="29"/>
      <c r="Z782" s="29"/>
      <c r="AA782" s="29"/>
      <c r="AB782" s="29"/>
      <c r="AC782" s="29"/>
      <c r="AD782" s="29"/>
      <c r="AE782" s="29"/>
      <c r="AR782" s="152" t="s">
        <v>133</v>
      </c>
      <c r="AT782" s="152" t="s">
        <v>128</v>
      </c>
      <c r="AU782" s="152" t="s">
        <v>87</v>
      </c>
      <c r="AY782" s="14" t="s">
        <v>125</v>
      </c>
      <c r="BE782" s="153">
        <f t="shared" si="104"/>
        <v>0</v>
      </c>
      <c r="BF782" s="153">
        <f t="shared" si="105"/>
        <v>0</v>
      </c>
      <c r="BG782" s="153">
        <f t="shared" si="106"/>
        <v>0</v>
      </c>
      <c r="BH782" s="153">
        <f t="shared" si="107"/>
        <v>0</v>
      </c>
      <c r="BI782" s="153">
        <f t="shared" si="108"/>
        <v>0</v>
      </c>
      <c r="BJ782" s="14" t="s">
        <v>85</v>
      </c>
      <c r="BK782" s="153">
        <f t="shared" si="109"/>
        <v>0</v>
      </c>
      <c r="BL782" s="14" t="s">
        <v>133</v>
      </c>
      <c r="BM782" s="152" t="s">
        <v>2785</v>
      </c>
    </row>
    <row r="783" spans="1:65" s="2" customFormat="1" ht="49.15" customHeight="1">
      <c r="A783" s="29"/>
      <c r="B783" s="140"/>
      <c r="C783" s="141" t="s">
        <v>2786</v>
      </c>
      <c r="D783" s="141" t="s">
        <v>128</v>
      </c>
      <c r="E783" s="142" t="s">
        <v>2787</v>
      </c>
      <c r="F783" s="143" t="s">
        <v>2788</v>
      </c>
      <c r="G783" s="144" t="s">
        <v>137</v>
      </c>
      <c r="H783" s="145">
        <v>1</v>
      </c>
      <c r="I783" s="146"/>
      <c r="J783" s="147">
        <f t="shared" si="100"/>
        <v>0</v>
      </c>
      <c r="K783" s="143" t="s">
        <v>132</v>
      </c>
      <c r="L783" s="30"/>
      <c r="M783" s="148" t="s">
        <v>1</v>
      </c>
      <c r="N783" s="149" t="s">
        <v>42</v>
      </c>
      <c r="O783" s="55"/>
      <c r="P783" s="150">
        <f t="shared" si="101"/>
        <v>0</v>
      </c>
      <c r="Q783" s="150">
        <v>0</v>
      </c>
      <c r="R783" s="150">
        <f t="shared" si="102"/>
        <v>0</v>
      </c>
      <c r="S783" s="150">
        <v>0</v>
      </c>
      <c r="T783" s="151">
        <f t="shared" si="103"/>
        <v>0</v>
      </c>
      <c r="U783" s="29"/>
      <c r="V783" s="29"/>
      <c r="W783" s="29"/>
      <c r="X783" s="29"/>
      <c r="Y783" s="29"/>
      <c r="Z783" s="29"/>
      <c r="AA783" s="29"/>
      <c r="AB783" s="29"/>
      <c r="AC783" s="29"/>
      <c r="AD783" s="29"/>
      <c r="AE783" s="29"/>
      <c r="AR783" s="152" t="s">
        <v>133</v>
      </c>
      <c r="AT783" s="152" t="s">
        <v>128</v>
      </c>
      <c r="AU783" s="152" t="s">
        <v>87</v>
      </c>
      <c r="AY783" s="14" t="s">
        <v>125</v>
      </c>
      <c r="BE783" s="153">
        <f t="shared" si="104"/>
        <v>0</v>
      </c>
      <c r="BF783" s="153">
        <f t="shared" si="105"/>
        <v>0</v>
      </c>
      <c r="BG783" s="153">
        <f t="shared" si="106"/>
        <v>0</v>
      </c>
      <c r="BH783" s="153">
        <f t="shared" si="107"/>
        <v>0</v>
      </c>
      <c r="BI783" s="153">
        <f t="shared" si="108"/>
        <v>0</v>
      </c>
      <c r="BJ783" s="14" t="s">
        <v>85</v>
      </c>
      <c r="BK783" s="153">
        <f t="shared" si="109"/>
        <v>0</v>
      </c>
      <c r="BL783" s="14" t="s">
        <v>133</v>
      </c>
      <c r="BM783" s="152" t="s">
        <v>2789</v>
      </c>
    </row>
    <row r="784" spans="1:65" s="2" customFormat="1" ht="49.15" customHeight="1">
      <c r="A784" s="29"/>
      <c r="B784" s="140"/>
      <c r="C784" s="141" t="s">
        <v>2790</v>
      </c>
      <c r="D784" s="141" t="s">
        <v>128</v>
      </c>
      <c r="E784" s="142" t="s">
        <v>2791</v>
      </c>
      <c r="F784" s="143" t="s">
        <v>2792</v>
      </c>
      <c r="G784" s="144" t="s">
        <v>137</v>
      </c>
      <c r="H784" s="145">
        <v>1</v>
      </c>
      <c r="I784" s="146"/>
      <c r="J784" s="147">
        <f t="shared" si="100"/>
        <v>0</v>
      </c>
      <c r="K784" s="143" t="s">
        <v>132</v>
      </c>
      <c r="L784" s="30"/>
      <c r="M784" s="148" t="s">
        <v>1</v>
      </c>
      <c r="N784" s="149" t="s">
        <v>42</v>
      </c>
      <c r="O784" s="55"/>
      <c r="P784" s="150">
        <f t="shared" si="101"/>
        <v>0</v>
      </c>
      <c r="Q784" s="150">
        <v>0</v>
      </c>
      <c r="R784" s="150">
        <f t="shared" si="102"/>
        <v>0</v>
      </c>
      <c r="S784" s="150">
        <v>0</v>
      </c>
      <c r="T784" s="151">
        <f t="shared" si="103"/>
        <v>0</v>
      </c>
      <c r="U784" s="29"/>
      <c r="V784" s="29"/>
      <c r="W784" s="29"/>
      <c r="X784" s="29"/>
      <c r="Y784" s="29"/>
      <c r="Z784" s="29"/>
      <c r="AA784" s="29"/>
      <c r="AB784" s="29"/>
      <c r="AC784" s="29"/>
      <c r="AD784" s="29"/>
      <c r="AE784" s="29"/>
      <c r="AR784" s="152" t="s">
        <v>133</v>
      </c>
      <c r="AT784" s="152" t="s">
        <v>128</v>
      </c>
      <c r="AU784" s="152" t="s">
        <v>87</v>
      </c>
      <c r="AY784" s="14" t="s">
        <v>125</v>
      </c>
      <c r="BE784" s="153">
        <f t="shared" si="104"/>
        <v>0</v>
      </c>
      <c r="BF784" s="153">
        <f t="shared" si="105"/>
        <v>0</v>
      </c>
      <c r="BG784" s="153">
        <f t="shared" si="106"/>
        <v>0</v>
      </c>
      <c r="BH784" s="153">
        <f t="shared" si="107"/>
        <v>0</v>
      </c>
      <c r="BI784" s="153">
        <f t="shared" si="108"/>
        <v>0</v>
      </c>
      <c r="BJ784" s="14" t="s">
        <v>85</v>
      </c>
      <c r="BK784" s="153">
        <f t="shared" si="109"/>
        <v>0</v>
      </c>
      <c r="BL784" s="14" t="s">
        <v>133</v>
      </c>
      <c r="BM784" s="152" t="s">
        <v>2793</v>
      </c>
    </row>
    <row r="785" spans="1:65" s="2" customFormat="1" ht="49.15" customHeight="1">
      <c r="A785" s="29"/>
      <c r="B785" s="140"/>
      <c r="C785" s="141" t="s">
        <v>2794</v>
      </c>
      <c r="D785" s="141" t="s">
        <v>128</v>
      </c>
      <c r="E785" s="142" t="s">
        <v>2795</v>
      </c>
      <c r="F785" s="143" t="s">
        <v>2796</v>
      </c>
      <c r="G785" s="144" t="s">
        <v>137</v>
      </c>
      <c r="H785" s="145">
        <v>1</v>
      </c>
      <c r="I785" s="146"/>
      <c r="J785" s="147">
        <f t="shared" si="100"/>
        <v>0</v>
      </c>
      <c r="K785" s="143" t="s">
        <v>132</v>
      </c>
      <c r="L785" s="30"/>
      <c r="M785" s="148" t="s">
        <v>1</v>
      </c>
      <c r="N785" s="149" t="s">
        <v>42</v>
      </c>
      <c r="O785" s="55"/>
      <c r="P785" s="150">
        <f t="shared" si="101"/>
        <v>0</v>
      </c>
      <c r="Q785" s="150">
        <v>0</v>
      </c>
      <c r="R785" s="150">
        <f t="shared" si="102"/>
        <v>0</v>
      </c>
      <c r="S785" s="150">
        <v>0</v>
      </c>
      <c r="T785" s="151">
        <f t="shared" si="103"/>
        <v>0</v>
      </c>
      <c r="U785" s="29"/>
      <c r="V785" s="29"/>
      <c r="W785" s="29"/>
      <c r="X785" s="29"/>
      <c r="Y785" s="29"/>
      <c r="Z785" s="29"/>
      <c r="AA785" s="29"/>
      <c r="AB785" s="29"/>
      <c r="AC785" s="29"/>
      <c r="AD785" s="29"/>
      <c r="AE785" s="29"/>
      <c r="AR785" s="152" t="s">
        <v>133</v>
      </c>
      <c r="AT785" s="152" t="s">
        <v>128</v>
      </c>
      <c r="AU785" s="152" t="s">
        <v>87</v>
      </c>
      <c r="AY785" s="14" t="s">
        <v>125</v>
      </c>
      <c r="BE785" s="153">
        <f t="shared" si="104"/>
        <v>0</v>
      </c>
      <c r="BF785" s="153">
        <f t="shared" si="105"/>
        <v>0</v>
      </c>
      <c r="BG785" s="153">
        <f t="shared" si="106"/>
        <v>0</v>
      </c>
      <c r="BH785" s="153">
        <f t="shared" si="107"/>
        <v>0</v>
      </c>
      <c r="BI785" s="153">
        <f t="shared" si="108"/>
        <v>0</v>
      </c>
      <c r="BJ785" s="14" t="s">
        <v>85</v>
      </c>
      <c r="BK785" s="153">
        <f t="shared" si="109"/>
        <v>0</v>
      </c>
      <c r="BL785" s="14" t="s">
        <v>133</v>
      </c>
      <c r="BM785" s="152" t="s">
        <v>2797</v>
      </c>
    </row>
    <row r="786" spans="1:65" s="2" customFormat="1" ht="49.15" customHeight="1">
      <c r="A786" s="29"/>
      <c r="B786" s="140"/>
      <c r="C786" s="141" t="s">
        <v>2798</v>
      </c>
      <c r="D786" s="141" t="s">
        <v>128</v>
      </c>
      <c r="E786" s="142" t="s">
        <v>2799</v>
      </c>
      <c r="F786" s="143" t="s">
        <v>2800</v>
      </c>
      <c r="G786" s="144" t="s">
        <v>137</v>
      </c>
      <c r="H786" s="145">
        <v>1</v>
      </c>
      <c r="I786" s="146"/>
      <c r="J786" s="147">
        <f t="shared" si="100"/>
        <v>0</v>
      </c>
      <c r="K786" s="143" t="s">
        <v>132</v>
      </c>
      <c r="L786" s="30"/>
      <c r="M786" s="148" t="s">
        <v>1</v>
      </c>
      <c r="N786" s="149" t="s">
        <v>42</v>
      </c>
      <c r="O786" s="55"/>
      <c r="P786" s="150">
        <f t="shared" si="101"/>
        <v>0</v>
      </c>
      <c r="Q786" s="150">
        <v>0</v>
      </c>
      <c r="R786" s="150">
        <f t="shared" si="102"/>
        <v>0</v>
      </c>
      <c r="S786" s="150">
        <v>0</v>
      </c>
      <c r="T786" s="151">
        <f t="shared" si="103"/>
        <v>0</v>
      </c>
      <c r="U786" s="29"/>
      <c r="V786" s="29"/>
      <c r="W786" s="29"/>
      <c r="X786" s="29"/>
      <c r="Y786" s="29"/>
      <c r="Z786" s="29"/>
      <c r="AA786" s="29"/>
      <c r="AB786" s="29"/>
      <c r="AC786" s="29"/>
      <c r="AD786" s="29"/>
      <c r="AE786" s="29"/>
      <c r="AR786" s="152" t="s">
        <v>133</v>
      </c>
      <c r="AT786" s="152" t="s">
        <v>128</v>
      </c>
      <c r="AU786" s="152" t="s">
        <v>87</v>
      </c>
      <c r="AY786" s="14" t="s">
        <v>125</v>
      </c>
      <c r="BE786" s="153">
        <f t="shared" si="104"/>
        <v>0</v>
      </c>
      <c r="BF786" s="153">
        <f t="shared" si="105"/>
        <v>0</v>
      </c>
      <c r="BG786" s="153">
        <f t="shared" si="106"/>
        <v>0</v>
      </c>
      <c r="BH786" s="153">
        <f t="shared" si="107"/>
        <v>0</v>
      </c>
      <c r="BI786" s="153">
        <f t="shared" si="108"/>
        <v>0</v>
      </c>
      <c r="BJ786" s="14" t="s">
        <v>85</v>
      </c>
      <c r="BK786" s="153">
        <f t="shared" si="109"/>
        <v>0</v>
      </c>
      <c r="BL786" s="14" t="s">
        <v>133</v>
      </c>
      <c r="BM786" s="152" t="s">
        <v>2801</v>
      </c>
    </row>
    <row r="787" spans="1:65" s="2" customFormat="1" ht="49.15" customHeight="1">
      <c r="A787" s="29"/>
      <c r="B787" s="140"/>
      <c r="C787" s="141" t="s">
        <v>2802</v>
      </c>
      <c r="D787" s="141" t="s">
        <v>128</v>
      </c>
      <c r="E787" s="142" t="s">
        <v>2803</v>
      </c>
      <c r="F787" s="143" t="s">
        <v>2804</v>
      </c>
      <c r="G787" s="144" t="s">
        <v>137</v>
      </c>
      <c r="H787" s="145">
        <v>1</v>
      </c>
      <c r="I787" s="146"/>
      <c r="J787" s="147">
        <f t="shared" si="100"/>
        <v>0</v>
      </c>
      <c r="K787" s="143" t="s">
        <v>132</v>
      </c>
      <c r="L787" s="30"/>
      <c r="M787" s="148" t="s">
        <v>1</v>
      </c>
      <c r="N787" s="149" t="s">
        <v>42</v>
      </c>
      <c r="O787" s="55"/>
      <c r="P787" s="150">
        <f t="shared" si="101"/>
        <v>0</v>
      </c>
      <c r="Q787" s="150">
        <v>0</v>
      </c>
      <c r="R787" s="150">
        <f t="shared" si="102"/>
        <v>0</v>
      </c>
      <c r="S787" s="150">
        <v>0</v>
      </c>
      <c r="T787" s="151">
        <f t="shared" si="103"/>
        <v>0</v>
      </c>
      <c r="U787" s="29"/>
      <c r="V787" s="29"/>
      <c r="W787" s="29"/>
      <c r="X787" s="29"/>
      <c r="Y787" s="29"/>
      <c r="Z787" s="29"/>
      <c r="AA787" s="29"/>
      <c r="AB787" s="29"/>
      <c r="AC787" s="29"/>
      <c r="AD787" s="29"/>
      <c r="AE787" s="29"/>
      <c r="AR787" s="152" t="s">
        <v>133</v>
      </c>
      <c r="AT787" s="152" t="s">
        <v>128</v>
      </c>
      <c r="AU787" s="152" t="s">
        <v>87</v>
      </c>
      <c r="AY787" s="14" t="s">
        <v>125</v>
      </c>
      <c r="BE787" s="153">
        <f t="shared" si="104"/>
        <v>0</v>
      </c>
      <c r="BF787" s="153">
        <f t="shared" si="105"/>
        <v>0</v>
      </c>
      <c r="BG787" s="153">
        <f t="shared" si="106"/>
        <v>0</v>
      </c>
      <c r="BH787" s="153">
        <f t="shared" si="107"/>
        <v>0</v>
      </c>
      <c r="BI787" s="153">
        <f t="shared" si="108"/>
        <v>0</v>
      </c>
      <c r="BJ787" s="14" t="s">
        <v>85</v>
      </c>
      <c r="BK787" s="153">
        <f t="shared" si="109"/>
        <v>0</v>
      </c>
      <c r="BL787" s="14" t="s">
        <v>133</v>
      </c>
      <c r="BM787" s="152" t="s">
        <v>2805</v>
      </c>
    </row>
    <row r="788" spans="1:65" s="2" customFormat="1" ht="49.15" customHeight="1">
      <c r="A788" s="29"/>
      <c r="B788" s="140"/>
      <c r="C788" s="141" t="s">
        <v>2806</v>
      </c>
      <c r="D788" s="141" t="s">
        <v>128</v>
      </c>
      <c r="E788" s="142" t="s">
        <v>2807</v>
      </c>
      <c r="F788" s="143" t="s">
        <v>2808</v>
      </c>
      <c r="G788" s="144" t="s">
        <v>137</v>
      </c>
      <c r="H788" s="145">
        <v>1</v>
      </c>
      <c r="I788" s="146"/>
      <c r="J788" s="147">
        <f t="shared" si="100"/>
        <v>0</v>
      </c>
      <c r="K788" s="143" t="s">
        <v>132</v>
      </c>
      <c r="L788" s="30"/>
      <c r="M788" s="148" t="s">
        <v>1</v>
      </c>
      <c r="N788" s="149" t="s">
        <v>42</v>
      </c>
      <c r="O788" s="55"/>
      <c r="P788" s="150">
        <f t="shared" si="101"/>
        <v>0</v>
      </c>
      <c r="Q788" s="150">
        <v>0</v>
      </c>
      <c r="R788" s="150">
        <f t="shared" si="102"/>
        <v>0</v>
      </c>
      <c r="S788" s="150">
        <v>0</v>
      </c>
      <c r="T788" s="151">
        <f t="shared" si="103"/>
        <v>0</v>
      </c>
      <c r="U788" s="29"/>
      <c r="V788" s="29"/>
      <c r="W788" s="29"/>
      <c r="X788" s="29"/>
      <c r="Y788" s="29"/>
      <c r="Z788" s="29"/>
      <c r="AA788" s="29"/>
      <c r="AB788" s="29"/>
      <c r="AC788" s="29"/>
      <c r="AD788" s="29"/>
      <c r="AE788" s="29"/>
      <c r="AR788" s="152" t="s">
        <v>133</v>
      </c>
      <c r="AT788" s="152" t="s">
        <v>128</v>
      </c>
      <c r="AU788" s="152" t="s">
        <v>87</v>
      </c>
      <c r="AY788" s="14" t="s">
        <v>125</v>
      </c>
      <c r="BE788" s="153">
        <f t="shared" si="104"/>
        <v>0</v>
      </c>
      <c r="BF788" s="153">
        <f t="shared" si="105"/>
        <v>0</v>
      </c>
      <c r="BG788" s="153">
        <f t="shared" si="106"/>
        <v>0</v>
      </c>
      <c r="BH788" s="153">
        <f t="shared" si="107"/>
        <v>0</v>
      </c>
      <c r="BI788" s="153">
        <f t="shared" si="108"/>
        <v>0</v>
      </c>
      <c r="BJ788" s="14" t="s">
        <v>85</v>
      </c>
      <c r="BK788" s="153">
        <f t="shared" si="109"/>
        <v>0</v>
      </c>
      <c r="BL788" s="14" t="s">
        <v>133</v>
      </c>
      <c r="BM788" s="152" t="s">
        <v>2809</v>
      </c>
    </row>
    <row r="789" spans="1:65" s="2" customFormat="1" ht="49.15" customHeight="1">
      <c r="A789" s="29"/>
      <c r="B789" s="140"/>
      <c r="C789" s="141" t="s">
        <v>2810</v>
      </c>
      <c r="D789" s="141" t="s">
        <v>128</v>
      </c>
      <c r="E789" s="142" t="s">
        <v>2811</v>
      </c>
      <c r="F789" s="143" t="s">
        <v>2812</v>
      </c>
      <c r="G789" s="144" t="s">
        <v>137</v>
      </c>
      <c r="H789" s="145">
        <v>1</v>
      </c>
      <c r="I789" s="146"/>
      <c r="J789" s="147">
        <f t="shared" si="100"/>
        <v>0</v>
      </c>
      <c r="K789" s="143" t="s">
        <v>132</v>
      </c>
      <c r="L789" s="30"/>
      <c r="M789" s="148" t="s">
        <v>1</v>
      </c>
      <c r="N789" s="149" t="s">
        <v>42</v>
      </c>
      <c r="O789" s="55"/>
      <c r="P789" s="150">
        <f t="shared" si="101"/>
        <v>0</v>
      </c>
      <c r="Q789" s="150">
        <v>0</v>
      </c>
      <c r="R789" s="150">
        <f t="shared" si="102"/>
        <v>0</v>
      </c>
      <c r="S789" s="150">
        <v>0</v>
      </c>
      <c r="T789" s="151">
        <f t="shared" si="103"/>
        <v>0</v>
      </c>
      <c r="U789" s="29"/>
      <c r="V789" s="29"/>
      <c r="W789" s="29"/>
      <c r="X789" s="29"/>
      <c r="Y789" s="29"/>
      <c r="Z789" s="29"/>
      <c r="AA789" s="29"/>
      <c r="AB789" s="29"/>
      <c r="AC789" s="29"/>
      <c r="AD789" s="29"/>
      <c r="AE789" s="29"/>
      <c r="AR789" s="152" t="s">
        <v>133</v>
      </c>
      <c r="AT789" s="152" t="s">
        <v>128</v>
      </c>
      <c r="AU789" s="152" t="s">
        <v>87</v>
      </c>
      <c r="AY789" s="14" t="s">
        <v>125</v>
      </c>
      <c r="BE789" s="153">
        <f t="shared" si="104"/>
        <v>0</v>
      </c>
      <c r="BF789" s="153">
        <f t="shared" si="105"/>
        <v>0</v>
      </c>
      <c r="BG789" s="153">
        <f t="shared" si="106"/>
        <v>0</v>
      </c>
      <c r="BH789" s="153">
        <f t="shared" si="107"/>
        <v>0</v>
      </c>
      <c r="BI789" s="153">
        <f t="shared" si="108"/>
        <v>0</v>
      </c>
      <c r="BJ789" s="14" t="s">
        <v>85</v>
      </c>
      <c r="BK789" s="153">
        <f t="shared" si="109"/>
        <v>0</v>
      </c>
      <c r="BL789" s="14" t="s">
        <v>133</v>
      </c>
      <c r="BM789" s="152" t="s">
        <v>2813</v>
      </c>
    </row>
    <row r="790" spans="1:65" s="2" customFormat="1" ht="49.15" customHeight="1">
      <c r="A790" s="29"/>
      <c r="B790" s="140"/>
      <c r="C790" s="141" t="s">
        <v>2814</v>
      </c>
      <c r="D790" s="141" t="s">
        <v>128</v>
      </c>
      <c r="E790" s="142" t="s">
        <v>2815</v>
      </c>
      <c r="F790" s="143" t="s">
        <v>2816</v>
      </c>
      <c r="G790" s="144" t="s">
        <v>446</v>
      </c>
      <c r="H790" s="145">
        <v>1</v>
      </c>
      <c r="I790" s="146"/>
      <c r="J790" s="147">
        <f t="shared" si="100"/>
        <v>0</v>
      </c>
      <c r="K790" s="143" t="s">
        <v>132</v>
      </c>
      <c r="L790" s="30"/>
      <c r="M790" s="148" t="s">
        <v>1</v>
      </c>
      <c r="N790" s="149" t="s">
        <v>42</v>
      </c>
      <c r="O790" s="55"/>
      <c r="P790" s="150">
        <f t="shared" si="101"/>
        <v>0</v>
      </c>
      <c r="Q790" s="150">
        <v>0</v>
      </c>
      <c r="R790" s="150">
        <f t="shared" si="102"/>
        <v>0</v>
      </c>
      <c r="S790" s="150">
        <v>0</v>
      </c>
      <c r="T790" s="151">
        <f t="shared" si="103"/>
        <v>0</v>
      </c>
      <c r="U790" s="29"/>
      <c r="V790" s="29"/>
      <c r="W790" s="29"/>
      <c r="X790" s="29"/>
      <c r="Y790" s="29"/>
      <c r="Z790" s="29"/>
      <c r="AA790" s="29"/>
      <c r="AB790" s="29"/>
      <c r="AC790" s="29"/>
      <c r="AD790" s="29"/>
      <c r="AE790" s="29"/>
      <c r="AR790" s="152" t="s">
        <v>133</v>
      </c>
      <c r="AT790" s="152" t="s">
        <v>128</v>
      </c>
      <c r="AU790" s="152" t="s">
        <v>87</v>
      </c>
      <c r="AY790" s="14" t="s">
        <v>125</v>
      </c>
      <c r="BE790" s="153">
        <f t="shared" si="104"/>
        <v>0</v>
      </c>
      <c r="BF790" s="153">
        <f t="shared" si="105"/>
        <v>0</v>
      </c>
      <c r="BG790" s="153">
        <f t="shared" si="106"/>
        <v>0</v>
      </c>
      <c r="BH790" s="153">
        <f t="shared" si="107"/>
        <v>0</v>
      </c>
      <c r="BI790" s="153">
        <f t="shared" si="108"/>
        <v>0</v>
      </c>
      <c r="BJ790" s="14" t="s">
        <v>85</v>
      </c>
      <c r="BK790" s="153">
        <f t="shared" si="109"/>
        <v>0</v>
      </c>
      <c r="BL790" s="14" t="s">
        <v>133</v>
      </c>
      <c r="BM790" s="152" t="s">
        <v>2817</v>
      </c>
    </row>
    <row r="791" spans="1:65" s="2" customFormat="1" ht="49.15" customHeight="1">
      <c r="A791" s="29"/>
      <c r="B791" s="140"/>
      <c r="C791" s="141" t="s">
        <v>2818</v>
      </c>
      <c r="D791" s="141" t="s">
        <v>128</v>
      </c>
      <c r="E791" s="142" t="s">
        <v>2819</v>
      </c>
      <c r="F791" s="143" t="s">
        <v>2820</v>
      </c>
      <c r="G791" s="144" t="s">
        <v>446</v>
      </c>
      <c r="H791" s="145">
        <v>1</v>
      </c>
      <c r="I791" s="146"/>
      <c r="J791" s="147">
        <f t="shared" si="100"/>
        <v>0</v>
      </c>
      <c r="K791" s="143" t="s">
        <v>132</v>
      </c>
      <c r="L791" s="30"/>
      <c r="M791" s="148" t="s">
        <v>1</v>
      </c>
      <c r="N791" s="149" t="s">
        <v>42</v>
      </c>
      <c r="O791" s="55"/>
      <c r="P791" s="150">
        <f t="shared" si="101"/>
        <v>0</v>
      </c>
      <c r="Q791" s="150">
        <v>0</v>
      </c>
      <c r="R791" s="150">
        <f t="shared" si="102"/>
        <v>0</v>
      </c>
      <c r="S791" s="150">
        <v>0</v>
      </c>
      <c r="T791" s="151">
        <f t="shared" si="103"/>
        <v>0</v>
      </c>
      <c r="U791" s="29"/>
      <c r="V791" s="29"/>
      <c r="W791" s="29"/>
      <c r="X791" s="29"/>
      <c r="Y791" s="29"/>
      <c r="Z791" s="29"/>
      <c r="AA791" s="29"/>
      <c r="AB791" s="29"/>
      <c r="AC791" s="29"/>
      <c r="AD791" s="29"/>
      <c r="AE791" s="29"/>
      <c r="AR791" s="152" t="s">
        <v>133</v>
      </c>
      <c r="AT791" s="152" t="s">
        <v>128</v>
      </c>
      <c r="AU791" s="152" t="s">
        <v>87</v>
      </c>
      <c r="AY791" s="14" t="s">
        <v>125</v>
      </c>
      <c r="BE791" s="153">
        <f t="shared" si="104"/>
        <v>0</v>
      </c>
      <c r="BF791" s="153">
        <f t="shared" si="105"/>
        <v>0</v>
      </c>
      <c r="BG791" s="153">
        <f t="shared" si="106"/>
        <v>0</v>
      </c>
      <c r="BH791" s="153">
        <f t="shared" si="107"/>
        <v>0</v>
      </c>
      <c r="BI791" s="153">
        <f t="shared" si="108"/>
        <v>0</v>
      </c>
      <c r="BJ791" s="14" t="s">
        <v>85</v>
      </c>
      <c r="BK791" s="153">
        <f t="shared" si="109"/>
        <v>0</v>
      </c>
      <c r="BL791" s="14" t="s">
        <v>133</v>
      </c>
      <c r="BM791" s="152" t="s">
        <v>2821</v>
      </c>
    </row>
    <row r="792" spans="1:65" s="2" customFormat="1" ht="49.15" customHeight="1">
      <c r="A792" s="29"/>
      <c r="B792" s="140"/>
      <c r="C792" s="141" t="s">
        <v>2822</v>
      </c>
      <c r="D792" s="141" t="s">
        <v>128</v>
      </c>
      <c r="E792" s="142" t="s">
        <v>2823</v>
      </c>
      <c r="F792" s="143" t="s">
        <v>2824</v>
      </c>
      <c r="G792" s="144" t="s">
        <v>446</v>
      </c>
      <c r="H792" s="145">
        <v>1</v>
      </c>
      <c r="I792" s="146"/>
      <c r="J792" s="147">
        <f t="shared" si="100"/>
        <v>0</v>
      </c>
      <c r="K792" s="143" t="s">
        <v>132</v>
      </c>
      <c r="L792" s="30"/>
      <c r="M792" s="148" t="s">
        <v>1</v>
      </c>
      <c r="N792" s="149" t="s">
        <v>42</v>
      </c>
      <c r="O792" s="55"/>
      <c r="P792" s="150">
        <f t="shared" si="101"/>
        <v>0</v>
      </c>
      <c r="Q792" s="150">
        <v>0</v>
      </c>
      <c r="R792" s="150">
        <f t="shared" si="102"/>
        <v>0</v>
      </c>
      <c r="S792" s="150">
        <v>0</v>
      </c>
      <c r="T792" s="151">
        <f t="shared" si="103"/>
        <v>0</v>
      </c>
      <c r="U792" s="29"/>
      <c r="V792" s="29"/>
      <c r="W792" s="29"/>
      <c r="X792" s="29"/>
      <c r="Y792" s="29"/>
      <c r="Z792" s="29"/>
      <c r="AA792" s="29"/>
      <c r="AB792" s="29"/>
      <c r="AC792" s="29"/>
      <c r="AD792" s="29"/>
      <c r="AE792" s="29"/>
      <c r="AR792" s="152" t="s">
        <v>133</v>
      </c>
      <c r="AT792" s="152" t="s">
        <v>128</v>
      </c>
      <c r="AU792" s="152" t="s">
        <v>87</v>
      </c>
      <c r="AY792" s="14" t="s">
        <v>125</v>
      </c>
      <c r="BE792" s="153">
        <f t="shared" si="104"/>
        <v>0</v>
      </c>
      <c r="BF792" s="153">
        <f t="shared" si="105"/>
        <v>0</v>
      </c>
      <c r="BG792" s="153">
        <f t="shared" si="106"/>
        <v>0</v>
      </c>
      <c r="BH792" s="153">
        <f t="shared" si="107"/>
        <v>0</v>
      </c>
      <c r="BI792" s="153">
        <f t="shared" si="108"/>
        <v>0</v>
      </c>
      <c r="BJ792" s="14" t="s">
        <v>85</v>
      </c>
      <c r="BK792" s="153">
        <f t="shared" si="109"/>
        <v>0</v>
      </c>
      <c r="BL792" s="14" t="s">
        <v>133</v>
      </c>
      <c r="BM792" s="152" t="s">
        <v>2825</v>
      </c>
    </row>
    <row r="793" spans="1:65" s="2" customFormat="1" ht="49.15" customHeight="1">
      <c r="A793" s="29"/>
      <c r="B793" s="140"/>
      <c r="C793" s="141" t="s">
        <v>2826</v>
      </c>
      <c r="D793" s="141" t="s">
        <v>128</v>
      </c>
      <c r="E793" s="142" t="s">
        <v>2827</v>
      </c>
      <c r="F793" s="143" t="s">
        <v>2828</v>
      </c>
      <c r="G793" s="144" t="s">
        <v>446</v>
      </c>
      <c r="H793" s="145">
        <v>1</v>
      </c>
      <c r="I793" s="146"/>
      <c r="J793" s="147">
        <f t="shared" si="100"/>
        <v>0</v>
      </c>
      <c r="K793" s="143" t="s">
        <v>132</v>
      </c>
      <c r="L793" s="30"/>
      <c r="M793" s="148" t="s">
        <v>1</v>
      </c>
      <c r="N793" s="149" t="s">
        <v>42</v>
      </c>
      <c r="O793" s="55"/>
      <c r="P793" s="150">
        <f t="shared" si="101"/>
        <v>0</v>
      </c>
      <c r="Q793" s="150">
        <v>0</v>
      </c>
      <c r="R793" s="150">
        <f t="shared" si="102"/>
        <v>0</v>
      </c>
      <c r="S793" s="150">
        <v>0</v>
      </c>
      <c r="T793" s="151">
        <f t="shared" si="103"/>
        <v>0</v>
      </c>
      <c r="U793" s="29"/>
      <c r="V793" s="29"/>
      <c r="W793" s="29"/>
      <c r="X793" s="29"/>
      <c r="Y793" s="29"/>
      <c r="Z793" s="29"/>
      <c r="AA793" s="29"/>
      <c r="AB793" s="29"/>
      <c r="AC793" s="29"/>
      <c r="AD793" s="29"/>
      <c r="AE793" s="29"/>
      <c r="AR793" s="152" t="s">
        <v>133</v>
      </c>
      <c r="AT793" s="152" t="s">
        <v>128</v>
      </c>
      <c r="AU793" s="152" t="s">
        <v>87</v>
      </c>
      <c r="AY793" s="14" t="s">
        <v>125</v>
      </c>
      <c r="BE793" s="153">
        <f t="shared" si="104"/>
        <v>0</v>
      </c>
      <c r="BF793" s="153">
        <f t="shared" si="105"/>
        <v>0</v>
      </c>
      <c r="BG793" s="153">
        <f t="shared" si="106"/>
        <v>0</v>
      </c>
      <c r="BH793" s="153">
        <f t="shared" si="107"/>
        <v>0</v>
      </c>
      <c r="BI793" s="153">
        <f t="shared" si="108"/>
        <v>0</v>
      </c>
      <c r="BJ793" s="14" t="s">
        <v>85</v>
      </c>
      <c r="BK793" s="153">
        <f t="shared" si="109"/>
        <v>0</v>
      </c>
      <c r="BL793" s="14" t="s">
        <v>133</v>
      </c>
      <c r="BM793" s="152" t="s">
        <v>2829</v>
      </c>
    </row>
    <row r="794" spans="1:65" s="2" customFormat="1" ht="49.15" customHeight="1">
      <c r="A794" s="29"/>
      <c r="B794" s="140"/>
      <c r="C794" s="141" t="s">
        <v>2830</v>
      </c>
      <c r="D794" s="141" t="s">
        <v>128</v>
      </c>
      <c r="E794" s="142" t="s">
        <v>2831</v>
      </c>
      <c r="F794" s="143" t="s">
        <v>2832</v>
      </c>
      <c r="G794" s="144" t="s">
        <v>446</v>
      </c>
      <c r="H794" s="145">
        <v>1</v>
      </c>
      <c r="I794" s="146"/>
      <c r="J794" s="147">
        <f t="shared" si="100"/>
        <v>0</v>
      </c>
      <c r="K794" s="143" t="s">
        <v>132</v>
      </c>
      <c r="L794" s="30"/>
      <c r="M794" s="148" t="s">
        <v>1</v>
      </c>
      <c r="N794" s="149" t="s">
        <v>42</v>
      </c>
      <c r="O794" s="55"/>
      <c r="P794" s="150">
        <f t="shared" si="101"/>
        <v>0</v>
      </c>
      <c r="Q794" s="150">
        <v>0</v>
      </c>
      <c r="R794" s="150">
        <f t="shared" si="102"/>
        <v>0</v>
      </c>
      <c r="S794" s="150">
        <v>0</v>
      </c>
      <c r="T794" s="151">
        <f t="shared" si="103"/>
        <v>0</v>
      </c>
      <c r="U794" s="29"/>
      <c r="V794" s="29"/>
      <c r="W794" s="29"/>
      <c r="X794" s="29"/>
      <c r="Y794" s="29"/>
      <c r="Z794" s="29"/>
      <c r="AA794" s="29"/>
      <c r="AB794" s="29"/>
      <c r="AC794" s="29"/>
      <c r="AD794" s="29"/>
      <c r="AE794" s="29"/>
      <c r="AR794" s="152" t="s">
        <v>133</v>
      </c>
      <c r="AT794" s="152" t="s">
        <v>128</v>
      </c>
      <c r="AU794" s="152" t="s">
        <v>87</v>
      </c>
      <c r="AY794" s="14" t="s">
        <v>125</v>
      </c>
      <c r="BE794" s="153">
        <f t="shared" si="104"/>
        <v>0</v>
      </c>
      <c r="BF794" s="153">
        <f t="shared" si="105"/>
        <v>0</v>
      </c>
      <c r="BG794" s="153">
        <f t="shared" si="106"/>
        <v>0</v>
      </c>
      <c r="BH794" s="153">
        <f t="shared" si="107"/>
        <v>0</v>
      </c>
      <c r="BI794" s="153">
        <f t="shared" si="108"/>
        <v>0</v>
      </c>
      <c r="BJ794" s="14" t="s">
        <v>85</v>
      </c>
      <c r="BK794" s="153">
        <f t="shared" si="109"/>
        <v>0</v>
      </c>
      <c r="BL794" s="14" t="s">
        <v>133</v>
      </c>
      <c r="BM794" s="152" t="s">
        <v>2833</v>
      </c>
    </row>
    <row r="795" spans="1:65" s="2" customFormat="1" ht="90" customHeight="1">
      <c r="A795" s="29"/>
      <c r="B795" s="140"/>
      <c r="C795" s="141" t="s">
        <v>2834</v>
      </c>
      <c r="D795" s="141" t="s">
        <v>128</v>
      </c>
      <c r="E795" s="142" t="s">
        <v>2835</v>
      </c>
      <c r="F795" s="143" t="s">
        <v>2836</v>
      </c>
      <c r="G795" s="144" t="s">
        <v>446</v>
      </c>
      <c r="H795" s="145">
        <v>1</v>
      </c>
      <c r="I795" s="146"/>
      <c r="J795" s="147">
        <f t="shared" si="100"/>
        <v>0</v>
      </c>
      <c r="K795" s="143" t="s">
        <v>132</v>
      </c>
      <c r="L795" s="30"/>
      <c r="M795" s="148" t="s">
        <v>1</v>
      </c>
      <c r="N795" s="149" t="s">
        <v>42</v>
      </c>
      <c r="O795" s="55"/>
      <c r="P795" s="150">
        <f t="shared" si="101"/>
        <v>0</v>
      </c>
      <c r="Q795" s="150">
        <v>0</v>
      </c>
      <c r="R795" s="150">
        <f t="shared" si="102"/>
        <v>0</v>
      </c>
      <c r="S795" s="150">
        <v>0</v>
      </c>
      <c r="T795" s="151">
        <f t="shared" si="103"/>
        <v>0</v>
      </c>
      <c r="U795" s="29"/>
      <c r="V795" s="29"/>
      <c r="W795" s="29"/>
      <c r="X795" s="29"/>
      <c r="Y795" s="29"/>
      <c r="Z795" s="29"/>
      <c r="AA795" s="29"/>
      <c r="AB795" s="29"/>
      <c r="AC795" s="29"/>
      <c r="AD795" s="29"/>
      <c r="AE795" s="29"/>
      <c r="AR795" s="152" t="s">
        <v>133</v>
      </c>
      <c r="AT795" s="152" t="s">
        <v>128</v>
      </c>
      <c r="AU795" s="152" t="s">
        <v>87</v>
      </c>
      <c r="AY795" s="14" t="s">
        <v>125</v>
      </c>
      <c r="BE795" s="153">
        <f t="shared" si="104"/>
        <v>0</v>
      </c>
      <c r="BF795" s="153">
        <f t="shared" si="105"/>
        <v>0</v>
      </c>
      <c r="BG795" s="153">
        <f t="shared" si="106"/>
        <v>0</v>
      </c>
      <c r="BH795" s="153">
        <f t="shared" si="107"/>
        <v>0</v>
      </c>
      <c r="BI795" s="153">
        <f t="shared" si="108"/>
        <v>0</v>
      </c>
      <c r="BJ795" s="14" t="s">
        <v>85</v>
      </c>
      <c r="BK795" s="153">
        <f t="shared" si="109"/>
        <v>0</v>
      </c>
      <c r="BL795" s="14" t="s">
        <v>133</v>
      </c>
      <c r="BM795" s="152" t="s">
        <v>2837</v>
      </c>
    </row>
    <row r="796" spans="1:65" s="2" customFormat="1" ht="89.25" customHeight="1">
      <c r="A796" s="29"/>
      <c r="B796" s="140"/>
      <c r="C796" s="141" t="s">
        <v>2838</v>
      </c>
      <c r="D796" s="141" t="s">
        <v>128</v>
      </c>
      <c r="E796" s="142" t="s">
        <v>2839</v>
      </c>
      <c r="F796" s="143" t="s">
        <v>2840</v>
      </c>
      <c r="G796" s="144" t="s">
        <v>446</v>
      </c>
      <c r="H796" s="145">
        <v>1</v>
      </c>
      <c r="I796" s="146"/>
      <c r="J796" s="147">
        <f t="shared" si="100"/>
        <v>0</v>
      </c>
      <c r="K796" s="143" t="s">
        <v>132</v>
      </c>
      <c r="L796" s="30"/>
      <c r="M796" s="148" t="s">
        <v>1</v>
      </c>
      <c r="N796" s="149" t="s">
        <v>42</v>
      </c>
      <c r="O796" s="55"/>
      <c r="P796" s="150">
        <f t="shared" si="101"/>
        <v>0</v>
      </c>
      <c r="Q796" s="150">
        <v>0</v>
      </c>
      <c r="R796" s="150">
        <f t="shared" si="102"/>
        <v>0</v>
      </c>
      <c r="S796" s="150">
        <v>0</v>
      </c>
      <c r="T796" s="151">
        <f t="shared" si="103"/>
        <v>0</v>
      </c>
      <c r="U796" s="29"/>
      <c r="V796" s="29"/>
      <c r="W796" s="29"/>
      <c r="X796" s="29"/>
      <c r="Y796" s="29"/>
      <c r="Z796" s="29"/>
      <c r="AA796" s="29"/>
      <c r="AB796" s="29"/>
      <c r="AC796" s="29"/>
      <c r="AD796" s="29"/>
      <c r="AE796" s="29"/>
      <c r="AR796" s="152" t="s">
        <v>133</v>
      </c>
      <c r="AT796" s="152" t="s">
        <v>128</v>
      </c>
      <c r="AU796" s="152" t="s">
        <v>87</v>
      </c>
      <c r="AY796" s="14" t="s">
        <v>125</v>
      </c>
      <c r="BE796" s="153">
        <f t="shared" si="104"/>
        <v>0</v>
      </c>
      <c r="BF796" s="153">
        <f t="shared" si="105"/>
        <v>0</v>
      </c>
      <c r="BG796" s="153">
        <f t="shared" si="106"/>
        <v>0</v>
      </c>
      <c r="BH796" s="153">
        <f t="shared" si="107"/>
        <v>0</v>
      </c>
      <c r="BI796" s="153">
        <f t="shared" si="108"/>
        <v>0</v>
      </c>
      <c r="BJ796" s="14" t="s">
        <v>85</v>
      </c>
      <c r="BK796" s="153">
        <f t="shared" si="109"/>
        <v>0</v>
      </c>
      <c r="BL796" s="14" t="s">
        <v>133</v>
      </c>
      <c r="BM796" s="152" t="s">
        <v>2841</v>
      </c>
    </row>
    <row r="797" spans="1:65" s="2" customFormat="1" ht="89.25" customHeight="1">
      <c r="A797" s="29"/>
      <c r="B797" s="140"/>
      <c r="C797" s="141" t="s">
        <v>2842</v>
      </c>
      <c r="D797" s="141" t="s">
        <v>128</v>
      </c>
      <c r="E797" s="142" t="s">
        <v>2843</v>
      </c>
      <c r="F797" s="143" t="s">
        <v>2844</v>
      </c>
      <c r="G797" s="144" t="s">
        <v>446</v>
      </c>
      <c r="H797" s="145">
        <v>1</v>
      </c>
      <c r="I797" s="146"/>
      <c r="J797" s="147">
        <f t="shared" si="100"/>
        <v>0</v>
      </c>
      <c r="K797" s="143" t="s">
        <v>132</v>
      </c>
      <c r="L797" s="30"/>
      <c r="M797" s="148" t="s">
        <v>1</v>
      </c>
      <c r="N797" s="149" t="s">
        <v>42</v>
      </c>
      <c r="O797" s="55"/>
      <c r="P797" s="150">
        <f t="shared" si="101"/>
        <v>0</v>
      </c>
      <c r="Q797" s="150">
        <v>0</v>
      </c>
      <c r="R797" s="150">
        <f t="shared" si="102"/>
        <v>0</v>
      </c>
      <c r="S797" s="150">
        <v>0</v>
      </c>
      <c r="T797" s="151">
        <f t="shared" si="103"/>
        <v>0</v>
      </c>
      <c r="U797" s="29"/>
      <c r="V797" s="29"/>
      <c r="W797" s="29"/>
      <c r="X797" s="29"/>
      <c r="Y797" s="29"/>
      <c r="Z797" s="29"/>
      <c r="AA797" s="29"/>
      <c r="AB797" s="29"/>
      <c r="AC797" s="29"/>
      <c r="AD797" s="29"/>
      <c r="AE797" s="29"/>
      <c r="AR797" s="152" t="s">
        <v>133</v>
      </c>
      <c r="AT797" s="152" t="s">
        <v>128</v>
      </c>
      <c r="AU797" s="152" t="s">
        <v>87</v>
      </c>
      <c r="AY797" s="14" t="s">
        <v>125</v>
      </c>
      <c r="BE797" s="153">
        <f t="shared" si="104"/>
        <v>0</v>
      </c>
      <c r="BF797" s="153">
        <f t="shared" si="105"/>
        <v>0</v>
      </c>
      <c r="BG797" s="153">
        <f t="shared" si="106"/>
        <v>0</v>
      </c>
      <c r="BH797" s="153">
        <f t="shared" si="107"/>
        <v>0</v>
      </c>
      <c r="BI797" s="153">
        <f t="shared" si="108"/>
        <v>0</v>
      </c>
      <c r="BJ797" s="14" t="s">
        <v>85</v>
      </c>
      <c r="BK797" s="153">
        <f t="shared" si="109"/>
        <v>0</v>
      </c>
      <c r="BL797" s="14" t="s">
        <v>133</v>
      </c>
      <c r="BM797" s="152" t="s">
        <v>2845</v>
      </c>
    </row>
    <row r="798" spans="1:65" s="2" customFormat="1" ht="89.25" customHeight="1">
      <c r="A798" s="29"/>
      <c r="B798" s="140"/>
      <c r="C798" s="141" t="s">
        <v>2846</v>
      </c>
      <c r="D798" s="141" t="s">
        <v>128</v>
      </c>
      <c r="E798" s="142" t="s">
        <v>2847</v>
      </c>
      <c r="F798" s="143" t="s">
        <v>2848</v>
      </c>
      <c r="G798" s="144" t="s">
        <v>446</v>
      </c>
      <c r="H798" s="145">
        <v>1</v>
      </c>
      <c r="I798" s="146"/>
      <c r="J798" s="147">
        <f t="shared" si="100"/>
        <v>0</v>
      </c>
      <c r="K798" s="143" t="s">
        <v>132</v>
      </c>
      <c r="L798" s="30"/>
      <c r="M798" s="148" t="s">
        <v>1</v>
      </c>
      <c r="N798" s="149" t="s">
        <v>42</v>
      </c>
      <c r="O798" s="55"/>
      <c r="P798" s="150">
        <f t="shared" si="101"/>
        <v>0</v>
      </c>
      <c r="Q798" s="150">
        <v>0</v>
      </c>
      <c r="R798" s="150">
        <f t="shared" si="102"/>
        <v>0</v>
      </c>
      <c r="S798" s="150">
        <v>0</v>
      </c>
      <c r="T798" s="151">
        <f t="shared" si="103"/>
        <v>0</v>
      </c>
      <c r="U798" s="29"/>
      <c r="V798" s="29"/>
      <c r="W798" s="29"/>
      <c r="X798" s="29"/>
      <c r="Y798" s="29"/>
      <c r="Z798" s="29"/>
      <c r="AA798" s="29"/>
      <c r="AB798" s="29"/>
      <c r="AC798" s="29"/>
      <c r="AD798" s="29"/>
      <c r="AE798" s="29"/>
      <c r="AR798" s="152" t="s">
        <v>133</v>
      </c>
      <c r="AT798" s="152" t="s">
        <v>128</v>
      </c>
      <c r="AU798" s="152" t="s">
        <v>87</v>
      </c>
      <c r="AY798" s="14" t="s">
        <v>125</v>
      </c>
      <c r="BE798" s="153">
        <f t="shared" si="104"/>
        <v>0</v>
      </c>
      <c r="BF798" s="153">
        <f t="shared" si="105"/>
        <v>0</v>
      </c>
      <c r="BG798" s="153">
        <f t="shared" si="106"/>
        <v>0</v>
      </c>
      <c r="BH798" s="153">
        <f t="shared" si="107"/>
        <v>0</v>
      </c>
      <c r="BI798" s="153">
        <f t="shared" si="108"/>
        <v>0</v>
      </c>
      <c r="BJ798" s="14" t="s">
        <v>85</v>
      </c>
      <c r="BK798" s="153">
        <f t="shared" si="109"/>
        <v>0</v>
      </c>
      <c r="BL798" s="14" t="s">
        <v>133</v>
      </c>
      <c r="BM798" s="152" t="s">
        <v>2849</v>
      </c>
    </row>
    <row r="799" spans="1:65" s="2" customFormat="1" ht="89.25" customHeight="1">
      <c r="A799" s="29"/>
      <c r="B799" s="140"/>
      <c r="C799" s="141" t="s">
        <v>2850</v>
      </c>
      <c r="D799" s="141" t="s">
        <v>128</v>
      </c>
      <c r="E799" s="142" t="s">
        <v>2851</v>
      </c>
      <c r="F799" s="143" t="s">
        <v>2852</v>
      </c>
      <c r="G799" s="144" t="s">
        <v>446</v>
      </c>
      <c r="H799" s="145">
        <v>1</v>
      </c>
      <c r="I799" s="146"/>
      <c r="J799" s="147">
        <f t="shared" si="100"/>
        <v>0</v>
      </c>
      <c r="K799" s="143" t="s">
        <v>132</v>
      </c>
      <c r="L799" s="30"/>
      <c r="M799" s="148" t="s">
        <v>1</v>
      </c>
      <c r="N799" s="149" t="s">
        <v>42</v>
      </c>
      <c r="O799" s="55"/>
      <c r="P799" s="150">
        <f t="shared" si="101"/>
        <v>0</v>
      </c>
      <c r="Q799" s="150">
        <v>0</v>
      </c>
      <c r="R799" s="150">
        <f t="shared" si="102"/>
        <v>0</v>
      </c>
      <c r="S799" s="150">
        <v>0</v>
      </c>
      <c r="T799" s="151">
        <f t="shared" si="103"/>
        <v>0</v>
      </c>
      <c r="U799" s="29"/>
      <c r="V799" s="29"/>
      <c r="W799" s="29"/>
      <c r="X799" s="29"/>
      <c r="Y799" s="29"/>
      <c r="Z799" s="29"/>
      <c r="AA799" s="29"/>
      <c r="AB799" s="29"/>
      <c r="AC799" s="29"/>
      <c r="AD799" s="29"/>
      <c r="AE799" s="29"/>
      <c r="AR799" s="152" t="s">
        <v>133</v>
      </c>
      <c r="AT799" s="152" t="s">
        <v>128</v>
      </c>
      <c r="AU799" s="152" t="s">
        <v>87</v>
      </c>
      <c r="AY799" s="14" t="s">
        <v>125</v>
      </c>
      <c r="BE799" s="153">
        <f t="shared" si="104"/>
        <v>0</v>
      </c>
      <c r="BF799" s="153">
        <f t="shared" si="105"/>
        <v>0</v>
      </c>
      <c r="BG799" s="153">
        <f t="shared" si="106"/>
        <v>0</v>
      </c>
      <c r="BH799" s="153">
        <f t="shared" si="107"/>
        <v>0</v>
      </c>
      <c r="BI799" s="153">
        <f t="shared" si="108"/>
        <v>0</v>
      </c>
      <c r="BJ799" s="14" t="s">
        <v>85</v>
      </c>
      <c r="BK799" s="153">
        <f t="shared" si="109"/>
        <v>0</v>
      </c>
      <c r="BL799" s="14" t="s">
        <v>133</v>
      </c>
      <c r="BM799" s="152" t="s">
        <v>2853</v>
      </c>
    </row>
    <row r="800" spans="1:65" s="2" customFormat="1" ht="49.15" customHeight="1">
      <c r="A800" s="29"/>
      <c r="B800" s="140"/>
      <c r="C800" s="141" t="s">
        <v>2854</v>
      </c>
      <c r="D800" s="141" t="s">
        <v>128</v>
      </c>
      <c r="E800" s="142" t="s">
        <v>2855</v>
      </c>
      <c r="F800" s="143" t="s">
        <v>2856</v>
      </c>
      <c r="G800" s="144" t="s">
        <v>137</v>
      </c>
      <c r="H800" s="145">
        <v>1</v>
      </c>
      <c r="I800" s="146"/>
      <c r="J800" s="147">
        <f t="shared" si="100"/>
        <v>0</v>
      </c>
      <c r="K800" s="143" t="s">
        <v>132</v>
      </c>
      <c r="L800" s="30"/>
      <c r="M800" s="148" t="s">
        <v>1</v>
      </c>
      <c r="N800" s="149" t="s">
        <v>42</v>
      </c>
      <c r="O800" s="55"/>
      <c r="P800" s="150">
        <f t="shared" si="101"/>
        <v>0</v>
      </c>
      <c r="Q800" s="150">
        <v>0</v>
      </c>
      <c r="R800" s="150">
        <f t="shared" si="102"/>
        <v>0</v>
      </c>
      <c r="S800" s="150">
        <v>0</v>
      </c>
      <c r="T800" s="151">
        <f t="shared" si="103"/>
        <v>0</v>
      </c>
      <c r="U800" s="29"/>
      <c r="V800" s="29"/>
      <c r="W800" s="29"/>
      <c r="X800" s="29"/>
      <c r="Y800" s="29"/>
      <c r="Z800" s="29"/>
      <c r="AA800" s="29"/>
      <c r="AB800" s="29"/>
      <c r="AC800" s="29"/>
      <c r="AD800" s="29"/>
      <c r="AE800" s="29"/>
      <c r="AR800" s="152" t="s">
        <v>133</v>
      </c>
      <c r="AT800" s="152" t="s">
        <v>128</v>
      </c>
      <c r="AU800" s="152" t="s">
        <v>87</v>
      </c>
      <c r="AY800" s="14" t="s">
        <v>125</v>
      </c>
      <c r="BE800" s="153">
        <f t="shared" si="104"/>
        <v>0</v>
      </c>
      <c r="BF800" s="153">
        <f t="shared" si="105"/>
        <v>0</v>
      </c>
      <c r="BG800" s="153">
        <f t="shared" si="106"/>
        <v>0</v>
      </c>
      <c r="BH800" s="153">
        <f t="shared" si="107"/>
        <v>0</v>
      </c>
      <c r="BI800" s="153">
        <f t="shared" si="108"/>
        <v>0</v>
      </c>
      <c r="BJ800" s="14" t="s">
        <v>85</v>
      </c>
      <c r="BK800" s="153">
        <f t="shared" si="109"/>
        <v>0</v>
      </c>
      <c r="BL800" s="14" t="s">
        <v>133</v>
      </c>
      <c r="BM800" s="152" t="s">
        <v>2857</v>
      </c>
    </row>
    <row r="801" spans="1:65" s="2" customFormat="1" ht="49.15" customHeight="1">
      <c r="A801" s="29"/>
      <c r="B801" s="140"/>
      <c r="C801" s="141" t="s">
        <v>2858</v>
      </c>
      <c r="D801" s="141" t="s">
        <v>128</v>
      </c>
      <c r="E801" s="142" t="s">
        <v>2859</v>
      </c>
      <c r="F801" s="143" t="s">
        <v>2860</v>
      </c>
      <c r="G801" s="144" t="s">
        <v>137</v>
      </c>
      <c r="H801" s="145">
        <v>1</v>
      </c>
      <c r="I801" s="146"/>
      <c r="J801" s="147">
        <f t="shared" si="100"/>
        <v>0</v>
      </c>
      <c r="K801" s="143" t="s">
        <v>132</v>
      </c>
      <c r="L801" s="30"/>
      <c r="M801" s="148" t="s">
        <v>1</v>
      </c>
      <c r="N801" s="149" t="s">
        <v>42</v>
      </c>
      <c r="O801" s="55"/>
      <c r="P801" s="150">
        <f t="shared" si="101"/>
        <v>0</v>
      </c>
      <c r="Q801" s="150">
        <v>0</v>
      </c>
      <c r="R801" s="150">
        <f t="shared" si="102"/>
        <v>0</v>
      </c>
      <c r="S801" s="150">
        <v>0</v>
      </c>
      <c r="T801" s="151">
        <f t="shared" si="103"/>
        <v>0</v>
      </c>
      <c r="U801" s="29"/>
      <c r="V801" s="29"/>
      <c r="W801" s="29"/>
      <c r="X801" s="29"/>
      <c r="Y801" s="29"/>
      <c r="Z801" s="29"/>
      <c r="AA801" s="29"/>
      <c r="AB801" s="29"/>
      <c r="AC801" s="29"/>
      <c r="AD801" s="29"/>
      <c r="AE801" s="29"/>
      <c r="AR801" s="152" t="s">
        <v>133</v>
      </c>
      <c r="AT801" s="152" t="s">
        <v>128</v>
      </c>
      <c r="AU801" s="152" t="s">
        <v>87</v>
      </c>
      <c r="AY801" s="14" t="s">
        <v>125</v>
      </c>
      <c r="BE801" s="153">
        <f t="shared" si="104"/>
        <v>0</v>
      </c>
      <c r="BF801" s="153">
        <f t="shared" si="105"/>
        <v>0</v>
      </c>
      <c r="BG801" s="153">
        <f t="shared" si="106"/>
        <v>0</v>
      </c>
      <c r="BH801" s="153">
        <f t="shared" si="107"/>
        <v>0</v>
      </c>
      <c r="BI801" s="153">
        <f t="shared" si="108"/>
        <v>0</v>
      </c>
      <c r="BJ801" s="14" t="s">
        <v>85</v>
      </c>
      <c r="BK801" s="153">
        <f t="shared" si="109"/>
        <v>0</v>
      </c>
      <c r="BL801" s="14" t="s">
        <v>133</v>
      </c>
      <c r="BM801" s="152" t="s">
        <v>2861</v>
      </c>
    </row>
    <row r="802" spans="1:65" s="2" customFormat="1" ht="49.15" customHeight="1">
      <c r="A802" s="29"/>
      <c r="B802" s="140"/>
      <c r="C802" s="141" t="s">
        <v>2862</v>
      </c>
      <c r="D802" s="141" t="s">
        <v>128</v>
      </c>
      <c r="E802" s="142" t="s">
        <v>2863</v>
      </c>
      <c r="F802" s="143" t="s">
        <v>2864</v>
      </c>
      <c r="G802" s="144" t="s">
        <v>137</v>
      </c>
      <c r="H802" s="145">
        <v>1</v>
      </c>
      <c r="I802" s="146"/>
      <c r="J802" s="147">
        <f t="shared" si="100"/>
        <v>0</v>
      </c>
      <c r="K802" s="143" t="s">
        <v>132</v>
      </c>
      <c r="L802" s="30"/>
      <c r="M802" s="148" t="s">
        <v>1</v>
      </c>
      <c r="N802" s="149" t="s">
        <v>42</v>
      </c>
      <c r="O802" s="55"/>
      <c r="P802" s="150">
        <f t="shared" si="101"/>
        <v>0</v>
      </c>
      <c r="Q802" s="150">
        <v>0</v>
      </c>
      <c r="R802" s="150">
        <f t="shared" si="102"/>
        <v>0</v>
      </c>
      <c r="S802" s="150">
        <v>0</v>
      </c>
      <c r="T802" s="151">
        <f t="shared" si="103"/>
        <v>0</v>
      </c>
      <c r="U802" s="29"/>
      <c r="V802" s="29"/>
      <c r="W802" s="29"/>
      <c r="X802" s="29"/>
      <c r="Y802" s="29"/>
      <c r="Z802" s="29"/>
      <c r="AA802" s="29"/>
      <c r="AB802" s="29"/>
      <c r="AC802" s="29"/>
      <c r="AD802" s="29"/>
      <c r="AE802" s="29"/>
      <c r="AR802" s="152" t="s">
        <v>133</v>
      </c>
      <c r="AT802" s="152" t="s">
        <v>128</v>
      </c>
      <c r="AU802" s="152" t="s">
        <v>87</v>
      </c>
      <c r="AY802" s="14" t="s">
        <v>125</v>
      </c>
      <c r="BE802" s="153">
        <f t="shared" si="104"/>
        <v>0</v>
      </c>
      <c r="BF802" s="153">
        <f t="shared" si="105"/>
        <v>0</v>
      </c>
      <c r="BG802" s="153">
        <f t="shared" si="106"/>
        <v>0</v>
      </c>
      <c r="BH802" s="153">
        <f t="shared" si="107"/>
        <v>0</v>
      </c>
      <c r="BI802" s="153">
        <f t="shared" si="108"/>
        <v>0</v>
      </c>
      <c r="BJ802" s="14" t="s">
        <v>85</v>
      </c>
      <c r="BK802" s="153">
        <f t="shared" si="109"/>
        <v>0</v>
      </c>
      <c r="BL802" s="14" t="s">
        <v>133</v>
      </c>
      <c r="BM802" s="152" t="s">
        <v>2865</v>
      </c>
    </row>
    <row r="803" spans="1:65" s="2" customFormat="1" ht="55.5" customHeight="1">
      <c r="A803" s="29"/>
      <c r="B803" s="140"/>
      <c r="C803" s="141" t="s">
        <v>2866</v>
      </c>
      <c r="D803" s="141" t="s">
        <v>128</v>
      </c>
      <c r="E803" s="142" t="s">
        <v>2867</v>
      </c>
      <c r="F803" s="143" t="s">
        <v>2868</v>
      </c>
      <c r="G803" s="144" t="s">
        <v>137</v>
      </c>
      <c r="H803" s="145">
        <v>1</v>
      </c>
      <c r="I803" s="146"/>
      <c r="J803" s="147">
        <f t="shared" si="100"/>
        <v>0</v>
      </c>
      <c r="K803" s="143" t="s">
        <v>132</v>
      </c>
      <c r="L803" s="30"/>
      <c r="M803" s="148" t="s">
        <v>1</v>
      </c>
      <c r="N803" s="149" t="s">
        <v>42</v>
      </c>
      <c r="O803" s="55"/>
      <c r="P803" s="150">
        <f t="shared" si="101"/>
        <v>0</v>
      </c>
      <c r="Q803" s="150">
        <v>0</v>
      </c>
      <c r="R803" s="150">
        <f t="shared" si="102"/>
        <v>0</v>
      </c>
      <c r="S803" s="150">
        <v>0</v>
      </c>
      <c r="T803" s="151">
        <f t="shared" si="103"/>
        <v>0</v>
      </c>
      <c r="U803" s="29"/>
      <c r="V803" s="29"/>
      <c r="W803" s="29"/>
      <c r="X803" s="29"/>
      <c r="Y803" s="29"/>
      <c r="Z803" s="29"/>
      <c r="AA803" s="29"/>
      <c r="AB803" s="29"/>
      <c r="AC803" s="29"/>
      <c r="AD803" s="29"/>
      <c r="AE803" s="29"/>
      <c r="AR803" s="152" t="s">
        <v>133</v>
      </c>
      <c r="AT803" s="152" t="s">
        <v>128</v>
      </c>
      <c r="AU803" s="152" t="s">
        <v>87</v>
      </c>
      <c r="AY803" s="14" t="s">
        <v>125</v>
      </c>
      <c r="BE803" s="153">
        <f t="shared" si="104"/>
        <v>0</v>
      </c>
      <c r="BF803" s="153">
        <f t="shared" si="105"/>
        <v>0</v>
      </c>
      <c r="BG803" s="153">
        <f t="shared" si="106"/>
        <v>0</v>
      </c>
      <c r="BH803" s="153">
        <f t="shared" si="107"/>
        <v>0</v>
      </c>
      <c r="BI803" s="153">
        <f t="shared" si="108"/>
        <v>0</v>
      </c>
      <c r="BJ803" s="14" t="s">
        <v>85</v>
      </c>
      <c r="BK803" s="153">
        <f t="shared" si="109"/>
        <v>0</v>
      </c>
      <c r="BL803" s="14" t="s">
        <v>133</v>
      </c>
      <c r="BM803" s="152" t="s">
        <v>2869</v>
      </c>
    </row>
    <row r="804" spans="1:65" s="2" customFormat="1" ht="55.5" customHeight="1">
      <c r="A804" s="29"/>
      <c r="B804" s="140"/>
      <c r="C804" s="141" t="s">
        <v>2870</v>
      </c>
      <c r="D804" s="141" t="s">
        <v>128</v>
      </c>
      <c r="E804" s="142" t="s">
        <v>2871</v>
      </c>
      <c r="F804" s="143" t="s">
        <v>2872</v>
      </c>
      <c r="G804" s="144" t="s">
        <v>137</v>
      </c>
      <c r="H804" s="145">
        <v>1</v>
      </c>
      <c r="I804" s="146"/>
      <c r="J804" s="147">
        <f t="shared" si="100"/>
        <v>0</v>
      </c>
      <c r="K804" s="143" t="s">
        <v>132</v>
      </c>
      <c r="L804" s="30"/>
      <c r="M804" s="148" t="s">
        <v>1</v>
      </c>
      <c r="N804" s="149" t="s">
        <v>42</v>
      </c>
      <c r="O804" s="55"/>
      <c r="P804" s="150">
        <f t="shared" si="101"/>
        <v>0</v>
      </c>
      <c r="Q804" s="150">
        <v>0</v>
      </c>
      <c r="R804" s="150">
        <f t="shared" si="102"/>
        <v>0</v>
      </c>
      <c r="S804" s="150">
        <v>0</v>
      </c>
      <c r="T804" s="151">
        <f t="shared" si="103"/>
        <v>0</v>
      </c>
      <c r="U804" s="29"/>
      <c r="V804" s="29"/>
      <c r="W804" s="29"/>
      <c r="X804" s="29"/>
      <c r="Y804" s="29"/>
      <c r="Z804" s="29"/>
      <c r="AA804" s="29"/>
      <c r="AB804" s="29"/>
      <c r="AC804" s="29"/>
      <c r="AD804" s="29"/>
      <c r="AE804" s="29"/>
      <c r="AR804" s="152" t="s">
        <v>133</v>
      </c>
      <c r="AT804" s="152" t="s">
        <v>128</v>
      </c>
      <c r="AU804" s="152" t="s">
        <v>87</v>
      </c>
      <c r="AY804" s="14" t="s">
        <v>125</v>
      </c>
      <c r="BE804" s="153">
        <f t="shared" si="104"/>
        <v>0</v>
      </c>
      <c r="BF804" s="153">
        <f t="shared" si="105"/>
        <v>0</v>
      </c>
      <c r="BG804" s="153">
        <f t="shared" si="106"/>
        <v>0</v>
      </c>
      <c r="BH804" s="153">
        <f t="shared" si="107"/>
        <v>0</v>
      </c>
      <c r="BI804" s="153">
        <f t="shared" si="108"/>
        <v>0</v>
      </c>
      <c r="BJ804" s="14" t="s">
        <v>85</v>
      </c>
      <c r="BK804" s="153">
        <f t="shared" si="109"/>
        <v>0</v>
      </c>
      <c r="BL804" s="14" t="s">
        <v>133</v>
      </c>
      <c r="BM804" s="152" t="s">
        <v>2873</v>
      </c>
    </row>
    <row r="805" spans="1:65" s="2" customFormat="1" ht="55.5" customHeight="1">
      <c r="A805" s="29"/>
      <c r="B805" s="140"/>
      <c r="C805" s="141" t="s">
        <v>2874</v>
      </c>
      <c r="D805" s="141" t="s">
        <v>128</v>
      </c>
      <c r="E805" s="142" t="s">
        <v>2875</v>
      </c>
      <c r="F805" s="143" t="s">
        <v>2876</v>
      </c>
      <c r="G805" s="144" t="s">
        <v>137</v>
      </c>
      <c r="H805" s="145">
        <v>1</v>
      </c>
      <c r="I805" s="146"/>
      <c r="J805" s="147">
        <f t="shared" si="100"/>
        <v>0</v>
      </c>
      <c r="K805" s="143" t="s">
        <v>132</v>
      </c>
      <c r="L805" s="30"/>
      <c r="M805" s="148" t="s">
        <v>1</v>
      </c>
      <c r="N805" s="149" t="s">
        <v>42</v>
      </c>
      <c r="O805" s="55"/>
      <c r="P805" s="150">
        <f t="shared" si="101"/>
        <v>0</v>
      </c>
      <c r="Q805" s="150">
        <v>0</v>
      </c>
      <c r="R805" s="150">
        <f t="shared" si="102"/>
        <v>0</v>
      </c>
      <c r="S805" s="150">
        <v>0</v>
      </c>
      <c r="T805" s="151">
        <f t="shared" si="103"/>
        <v>0</v>
      </c>
      <c r="U805" s="29"/>
      <c r="V805" s="29"/>
      <c r="W805" s="29"/>
      <c r="X805" s="29"/>
      <c r="Y805" s="29"/>
      <c r="Z805" s="29"/>
      <c r="AA805" s="29"/>
      <c r="AB805" s="29"/>
      <c r="AC805" s="29"/>
      <c r="AD805" s="29"/>
      <c r="AE805" s="29"/>
      <c r="AR805" s="152" t="s">
        <v>133</v>
      </c>
      <c r="AT805" s="152" t="s">
        <v>128</v>
      </c>
      <c r="AU805" s="152" t="s">
        <v>87</v>
      </c>
      <c r="AY805" s="14" t="s">
        <v>125</v>
      </c>
      <c r="BE805" s="153">
        <f t="shared" si="104"/>
        <v>0</v>
      </c>
      <c r="BF805" s="153">
        <f t="shared" si="105"/>
        <v>0</v>
      </c>
      <c r="BG805" s="153">
        <f t="shared" si="106"/>
        <v>0</v>
      </c>
      <c r="BH805" s="153">
        <f t="shared" si="107"/>
        <v>0</v>
      </c>
      <c r="BI805" s="153">
        <f t="shared" si="108"/>
        <v>0</v>
      </c>
      <c r="BJ805" s="14" t="s">
        <v>85</v>
      </c>
      <c r="BK805" s="153">
        <f t="shared" si="109"/>
        <v>0</v>
      </c>
      <c r="BL805" s="14" t="s">
        <v>133</v>
      </c>
      <c r="BM805" s="152" t="s">
        <v>2877</v>
      </c>
    </row>
    <row r="806" spans="1:65" s="2" customFormat="1" ht="142.15" customHeight="1">
      <c r="A806" s="29"/>
      <c r="B806" s="140"/>
      <c r="C806" s="141" t="s">
        <v>2878</v>
      </c>
      <c r="D806" s="141" t="s">
        <v>128</v>
      </c>
      <c r="E806" s="142" t="s">
        <v>2879</v>
      </c>
      <c r="F806" s="143" t="s">
        <v>2880</v>
      </c>
      <c r="G806" s="144" t="s">
        <v>446</v>
      </c>
      <c r="H806" s="145">
        <v>1</v>
      </c>
      <c r="I806" s="146"/>
      <c r="J806" s="147">
        <f t="shared" si="100"/>
        <v>0</v>
      </c>
      <c r="K806" s="143" t="s">
        <v>132</v>
      </c>
      <c r="L806" s="30"/>
      <c r="M806" s="148" t="s">
        <v>1</v>
      </c>
      <c r="N806" s="149" t="s">
        <v>42</v>
      </c>
      <c r="O806" s="55"/>
      <c r="P806" s="150">
        <f t="shared" si="101"/>
        <v>0</v>
      </c>
      <c r="Q806" s="150">
        <v>0</v>
      </c>
      <c r="R806" s="150">
        <f t="shared" si="102"/>
        <v>0</v>
      </c>
      <c r="S806" s="150">
        <v>0</v>
      </c>
      <c r="T806" s="151">
        <f t="shared" si="103"/>
        <v>0</v>
      </c>
      <c r="U806" s="29"/>
      <c r="V806" s="29"/>
      <c r="W806" s="29"/>
      <c r="X806" s="29"/>
      <c r="Y806" s="29"/>
      <c r="Z806" s="29"/>
      <c r="AA806" s="29"/>
      <c r="AB806" s="29"/>
      <c r="AC806" s="29"/>
      <c r="AD806" s="29"/>
      <c r="AE806" s="29"/>
      <c r="AR806" s="152" t="s">
        <v>133</v>
      </c>
      <c r="AT806" s="152" t="s">
        <v>128</v>
      </c>
      <c r="AU806" s="152" t="s">
        <v>87</v>
      </c>
      <c r="AY806" s="14" t="s">
        <v>125</v>
      </c>
      <c r="BE806" s="153">
        <f t="shared" si="104"/>
        <v>0</v>
      </c>
      <c r="BF806" s="153">
        <f t="shared" si="105"/>
        <v>0</v>
      </c>
      <c r="BG806" s="153">
        <f t="shared" si="106"/>
        <v>0</v>
      </c>
      <c r="BH806" s="153">
        <f t="shared" si="107"/>
        <v>0</v>
      </c>
      <c r="BI806" s="153">
        <f t="shared" si="108"/>
        <v>0</v>
      </c>
      <c r="BJ806" s="14" t="s">
        <v>85</v>
      </c>
      <c r="BK806" s="153">
        <f t="shared" si="109"/>
        <v>0</v>
      </c>
      <c r="BL806" s="14" t="s">
        <v>133</v>
      </c>
      <c r="BM806" s="152" t="s">
        <v>2881</v>
      </c>
    </row>
    <row r="807" spans="1:65" s="2" customFormat="1" ht="142.15" customHeight="1">
      <c r="A807" s="29"/>
      <c r="B807" s="140"/>
      <c r="C807" s="141" t="s">
        <v>2882</v>
      </c>
      <c r="D807" s="141" t="s">
        <v>128</v>
      </c>
      <c r="E807" s="142" t="s">
        <v>2883</v>
      </c>
      <c r="F807" s="143" t="s">
        <v>2884</v>
      </c>
      <c r="G807" s="144" t="s">
        <v>446</v>
      </c>
      <c r="H807" s="145">
        <v>1</v>
      </c>
      <c r="I807" s="146"/>
      <c r="J807" s="147">
        <f t="shared" si="100"/>
        <v>0</v>
      </c>
      <c r="K807" s="143" t="s">
        <v>132</v>
      </c>
      <c r="L807" s="30"/>
      <c r="M807" s="148" t="s">
        <v>1</v>
      </c>
      <c r="N807" s="149" t="s">
        <v>42</v>
      </c>
      <c r="O807" s="55"/>
      <c r="P807" s="150">
        <f t="shared" si="101"/>
        <v>0</v>
      </c>
      <c r="Q807" s="150">
        <v>0</v>
      </c>
      <c r="R807" s="150">
        <f t="shared" si="102"/>
        <v>0</v>
      </c>
      <c r="S807" s="150">
        <v>0</v>
      </c>
      <c r="T807" s="151">
        <f t="shared" si="103"/>
        <v>0</v>
      </c>
      <c r="U807" s="29"/>
      <c r="V807" s="29"/>
      <c r="W807" s="29"/>
      <c r="X807" s="29"/>
      <c r="Y807" s="29"/>
      <c r="Z807" s="29"/>
      <c r="AA807" s="29"/>
      <c r="AB807" s="29"/>
      <c r="AC807" s="29"/>
      <c r="AD807" s="29"/>
      <c r="AE807" s="29"/>
      <c r="AR807" s="152" t="s">
        <v>133</v>
      </c>
      <c r="AT807" s="152" t="s">
        <v>128</v>
      </c>
      <c r="AU807" s="152" t="s">
        <v>87</v>
      </c>
      <c r="AY807" s="14" t="s">
        <v>125</v>
      </c>
      <c r="BE807" s="153">
        <f t="shared" si="104"/>
        <v>0</v>
      </c>
      <c r="BF807" s="153">
        <f t="shared" si="105"/>
        <v>0</v>
      </c>
      <c r="BG807" s="153">
        <f t="shared" si="106"/>
        <v>0</v>
      </c>
      <c r="BH807" s="153">
        <f t="shared" si="107"/>
        <v>0</v>
      </c>
      <c r="BI807" s="153">
        <f t="shared" si="108"/>
        <v>0</v>
      </c>
      <c r="BJ807" s="14" t="s">
        <v>85</v>
      </c>
      <c r="BK807" s="153">
        <f t="shared" si="109"/>
        <v>0</v>
      </c>
      <c r="BL807" s="14" t="s">
        <v>133</v>
      </c>
      <c r="BM807" s="152" t="s">
        <v>2885</v>
      </c>
    </row>
    <row r="808" spans="1:65" s="2" customFormat="1" ht="142.15" customHeight="1">
      <c r="A808" s="29"/>
      <c r="B808" s="140"/>
      <c r="C808" s="141" t="s">
        <v>2886</v>
      </c>
      <c r="D808" s="141" t="s">
        <v>128</v>
      </c>
      <c r="E808" s="142" t="s">
        <v>2887</v>
      </c>
      <c r="F808" s="143" t="s">
        <v>2888</v>
      </c>
      <c r="G808" s="144" t="s">
        <v>2889</v>
      </c>
      <c r="H808" s="145">
        <v>1</v>
      </c>
      <c r="I808" s="146"/>
      <c r="J808" s="147">
        <f t="shared" si="100"/>
        <v>0</v>
      </c>
      <c r="K808" s="143" t="s">
        <v>132</v>
      </c>
      <c r="L808" s="30"/>
      <c r="M808" s="148" t="s">
        <v>1</v>
      </c>
      <c r="N808" s="149" t="s">
        <v>42</v>
      </c>
      <c r="O808" s="55"/>
      <c r="P808" s="150">
        <f t="shared" si="101"/>
        <v>0</v>
      </c>
      <c r="Q808" s="150">
        <v>0</v>
      </c>
      <c r="R808" s="150">
        <f t="shared" si="102"/>
        <v>0</v>
      </c>
      <c r="S808" s="150">
        <v>0</v>
      </c>
      <c r="T808" s="151">
        <f t="shared" si="103"/>
        <v>0</v>
      </c>
      <c r="U808" s="29"/>
      <c r="V808" s="29"/>
      <c r="W808" s="29"/>
      <c r="X808" s="29"/>
      <c r="Y808" s="29"/>
      <c r="Z808" s="29"/>
      <c r="AA808" s="29"/>
      <c r="AB808" s="29"/>
      <c r="AC808" s="29"/>
      <c r="AD808" s="29"/>
      <c r="AE808" s="29"/>
      <c r="AR808" s="152" t="s">
        <v>133</v>
      </c>
      <c r="AT808" s="152" t="s">
        <v>128</v>
      </c>
      <c r="AU808" s="152" t="s">
        <v>87</v>
      </c>
      <c r="AY808" s="14" t="s">
        <v>125</v>
      </c>
      <c r="BE808" s="153">
        <f t="shared" si="104"/>
        <v>0</v>
      </c>
      <c r="BF808" s="153">
        <f t="shared" si="105"/>
        <v>0</v>
      </c>
      <c r="BG808" s="153">
        <f t="shared" si="106"/>
        <v>0</v>
      </c>
      <c r="BH808" s="153">
        <f t="shared" si="107"/>
        <v>0</v>
      </c>
      <c r="BI808" s="153">
        <f t="shared" si="108"/>
        <v>0</v>
      </c>
      <c r="BJ808" s="14" t="s">
        <v>85</v>
      </c>
      <c r="BK808" s="153">
        <f t="shared" si="109"/>
        <v>0</v>
      </c>
      <c r="BL808" s="14" t="s">
        <v>133</v>
      </c>
      <c r="BM808" s="152" t="s">
        <v>2890</v>
      </c>
    </row>
    <row r="809" spans="1:65" s="2" customFormat="1" ht="142.15" customHeight="1">
      <c r="A809" s="29"/>
      <c r="B809" s="140"/>
      <c r="C809" s="141" t="s">
        <v>2891</v>
      </c>
      <c r="D809" s="141" t="s">
        <v>128</v>
      </c>
      <c r="E809" s="142" t="s">
        <v>2892</v>
      </c>
      <c r="F809" s="143" t="s">
        <v>2893</v>
      </c>
      <c r="G809" s="144" t="s">
        <v>2889</v>
      </c>
      <c r="H809" s="145">
        <v>1</v>
      </c>
      <c r="I809" s="146"/>
      <c r="J809" s="147">
        <f t="shared" si="100"/>
        <v>0</v>
      </c>
      <c r="K809" s="143" t="s">
        <v>132</v>
      </c>
      <c r="L809" s="30"/>
      <c r="M809" s="148" t="s">
        <v>1</v>
      </c>
      <c r="N809" s="149" t="s">
        <v>42</v>
      </c>
      <c r="O809" s="55"/>
      <c r="P809" s="150">
        <f t="shared" si="101"/>
        <v>0</v>
      </c>
      <c r="Q809" s="150">
        <v>0</v>
      </c>
      <c r="R809" s="150">
        <f t="shared" si="102"/>
        <v>0</v>
      </c>
      <c r="S809" s="150">
        <v>0</v>
      </c>
      <c r="T809" s="151">
        <f t="shared" si="103"/>
        <v>0</v>
      </c>
      <c r="U809" s="29"/>
      <c r="V809" s="29"/>
      <c r="W809" s="29"/>
      <c r="X809" s="29"/>
      <c r="Y809" s="29"/>
      <c r="Z809" s="29"/>
      <c r="AA809" s="29"/>
      <c r="AB809" s="29"/>
      <c r="AC809" s="29"/>
      <c r="AD809" s="29"/>
      <c r="AE809" s="29"/>
      <c r="AR809" s="152" t="s">
        <v>133</v>
      </c>
      <c r="AT809" s="152" t="s">
        <v>128</v>
      </c>
      <c r="AU809" s="152" t="s">
        <v>87</v>
      </c>
      <c r="AY809" s="14" t="s">
        <v>125</v>
      </c>
      <c r="BE809" s="153">
        <f t="shared" si="104"/>
        <v>0</v>
      </c>
      <c r="BF809" s="153">
        <f t="shared" si="105"/>
        <v>0</v>
      </c>
      <c r="BG809" s="153">
        <f t="shared" si="106"/>
        <v>0</v>
      </c>
      <c r="BH809" s="153">
        <f t="shared" si="107"/>
        <v>0</v>
      </c>
      <c r="BI809" s="153">
        <f t="shared" si="108"/>
        <v>0</v>
      </c>
      <c r="BJ809" s="14" t="s">
        <v>85</v>
      </c>
      <c r="BK809" s="153">
        <f t="shared" si="109"/>
        <v>0</v>
      </c>
      <c r="BL809" s="14" t="s">
        <v>133</v>
      </c>
      <c r="BM809" s="152" t="s">
        <v>2894</v>
      </c>
    </row>
    <row r="810" spans="1:65" s="2" customFormat="1" ht="142.15" customHeight="1">
      <c r="A810" s="29"/>
      <c r="B810" s="140"/>
      <c r="C810" s="141" t="s">
        <v>2895</v>
      </c>
      <c r="D810" s="141" t="s">
        <v>128</v>
      </c>
      <c r="E810" s="142" t="s">
        <v>2896</v>
      </c>
      <c r="F810" s="143" t="s">
        <v>2897</v>
      </c>
      <c r="G810" s="144" t="s">
        <v>2889</v>
      </c>
      <c r="H810" s="145">
        <v>1</v>
      </c>
      <c r="I810" s="146"/>
      <c r="J810" s="147">
        <f t="shared" si="100"/>
        <v>0</v>
      </c>
      <c r="K810" s="143" t="s">
        <v>132</v>
      </c>
      <c r="L810" s="30"/>
      <c r="M810" s="148" t="s">
        <v>1</v>
      </c>
      <c r="N810" s="149" t="s">
        <v>42</v>
      </c>
      <c r="O810" s="55"/>
      <c r="P810" s="150">
        <f t="shared" si="101"/>
        <v>0</v>
      </c>
      <c r="Q810" s="150">
        <v>0</v>
      </c>
      <c r="R810" s="150">
        <f t="shared" si="102"/>
        <v>0</v>
      </c>
      <c r="S810" s="150">
        <v>0</v>
      </c>
      <c r="T810" s="151">
        <f t="shared" si="103"/>
        <v>0</v>
      </c>
      <c r="U810" s="29"/>
      <c r="V810" s="29"/>
      <c r="W810" s="29"/>
      <c r="X810" s="29"/>
      <c r="Y810" s="29"/>
      <c r="Z810" s="29"/>
      <c r="AA810" s="29"/>
      <c r="AB810" s="29"/>
      <c r="AC810" s="29"/>
      <c r="AD810" s="29"/>
      <c r="AE810" s="29"/>
      <c r="AR810" s="152" t="s">
        <v>133</v>
      </c>
      <c r="AT810" s="152" t="s">
        <v>128</v>
      </c>
      <c r="AU810" s="152" t="s">
        <v>87</v>
      </c>
      <c r="AY810" s="14" t="s">
        <v>125</v>
      </c>
      <c r="BE810" s="153">
        <f t="shared" si="104"/>
        <v>0</v>
      </c>
      <c r="BF810" s="153">
        <f t="shared" si="105"/>
        <v>0</v>
      </c>
      <c r="BG810" s="153">
        <f t="shared" si="106"/>
        <v>0</v>
      </c>
      <c r="BH810" s="153">
        <f t="shared" si="107"/>
        <v>0</v>
      </c>
      <c r="BI810" s="153">
        <f t="shared" si="108"/>
        <v>0</v>
      </c>
      <c r="BJ810" s="14" t="s">
        <v>85</v>
      </c>
      <c r="BK810" s="153">
        <f t="shared" si="109"/>
        <v>0</v>
      </c>
      <c r="BL810" s="14" t="s">
        <v>133</v>
      </c>
      <c r="BM810" s="152" t="s">
        <v>2898</v>
      </c>
    </row>
    <row r="811" spans="1:65" s="2" customFormat="1" ht="142.15" customHeight="1">
      <c r="A811" s="29"/>
      <c r="B811" s="140"/>
      <c r="C811" s="141" t="s">
        <v>2899</v>
      </c>
      <c r="D811" s="141" t="s">
        <v>128</v>
      </c>
      <c r="E811" s="142" t="s">
        <v>2900</v>
      </c>
      <c r="F811" s="143" t="s">
        <v>2901</v>
      </c>
      <c r="G811" s="144" t="s">
        <v>2889</v>
      </c>
      <c r="H811" s="145">
        <v>1</v>
      </c>
      <c r="I811" s="146"/>
      <c r="J811" s="147">
        <f t="shared" si="100"/>
        <v>0</v>
      </c>
      <c r="K811" s="143" t="s">
        <v>132</v>
      </c>
      <c r="L811" s="30"/>
      <c r="M811" s="148" t="s">
        <v>1</v>
      </c>
      <c r="N811" s="149" t="s">
        <v>42</v>
      </c>
      <c r="O811" s="55"/>
      <c r="P811" s="150">
        <f t="shared" si="101"/>
        <v>0</v>
      </c>
      <c r="Q811" s="150">
        <v>0</v>
      </c>
      <c r="R811" s="150">
        <f t="shared" si="102"/>
        <v>0</v>
      </c>
      <c r="S811" s="150">
        <v>0</v>
      </c>
      <c r="T811" s="151">
        <f t="shared" si="103"/>
        <v>0</v>
      </c>
      <c r="U811" s="29"/>
      <c r="V811" s="29"/>
      <c r="W811" s="29"/>
      <c r="X811" s="29"/>
      <c r="Y811" s="29"/>
      <c r="Z811" s="29"/>
      <c r="AA811" s="29"/>
      <c r="AB811" s="29"/>
      <c r="AC811" s="29"/>
      <c r="AD811" s="29"/>
      <c r="AE811" s="29"/>
      <c r="AR811" s="152" t="s">
        <v>133</v>
      </c>
      <c r="AT811" s="152" t="s">
        <v>128</v>
      </c>
      <c r="AU811" s="152" t="s">
        <v>87</v>
      </c>
      <c r="AY811" s="14" t="s">
        <v>125</v>
      </c>
      <c r="BE811" s="153">
        <f t="shared" si="104"/>
        <v>0</v>
      </c>
      <c r="BF811" s="153">
        <f t="shared" si="105"/>
        <v>0</v>
      </c>
      <c r="BG811" s="153">
        <f t="shared" si="106"/>
        <v>0</v>
      </c>
      <c r="BH811" s="153">
        <f t="shared" si="107"/>
        <v>0</v>
      </c>
      <c r="BI811" s="153">
        <f t="shared" si="108"/>
        <v>0</v>
      </c>
      <c r="BJ811" s="14" t="s">
        <v>85</v>
      </c>
      <c r="BK811" s="153">
        <f t="shared" si="109"/>
        <v>0</v>
      </c>
      <c r="BL811" s="14" t="s">
        <v>133</v>
      </c>
      <c r="BM811" s="152" t="s">
        <v>2902</v>
      </c>
    </row>
    <row r="812" spans="1:65" s="2" customFormat="1" ht="62.65" customHeight="1">
      <c r="A812" s="29"/>
      <c r="B812" s="140"/>
      <c r="C812" s="141" t="s">
        <v>2903</v>
      </c>
      <c r="D812" s="141" t="s">
        <v>128</v>
      </c>
      <c r="E812" s="142" t="s">
        <v>2904</v>
      </c>
      <c r="F812" s="143" t="s">
        <v>2905</v>
      </c>
      <c r="G812" s="144" t="s">
        <v>446</v>
      </c>
      <c r="H812" s="145">
        <v>1</v>
      </c>
      <c r="I812" s="146"/>
      <c r="J812" s="147">
        <f t="shared" si="100"/>
        <v>0</v>
      </c>
      <c r="K812" s="143" t="s">
        <v>132</v>
      </c>
      <c r="L812" s="30"/>
      <c r="M812" s="148" t="s">
        <v>1</v>
      </c>
      <c r="N812" s="149" t="s">
        <v>42</v>
      </c>
      <c r="O812" s="55"/>
      <c r="P812" s="150">
        <f t="shared" si="101"/>
        <v>0</v>
      </c>
      <c r="Q812" s="150">
        <v>0</v>
      </c>
      <c r="R812" s="150">
        <f t="shared" si="102"/>
        <v>0</v>
      </c>
      <c r="S812" s="150">
        <v>0</v>
      </c>
      <c r="T812" s="151">
        <f t="shared" si="103"/>
        <v>0</v>
      </c>
      <c r="U812" s="29"/>
      <c r="V812" s="29"/>
      <c r="W812" s="29"/>
      <c r="X812" s="29"/>
      <c r="Y812" s="29"/>
      <c r="Z812" s="29"/>
      <c r="AA812" s="29"/>
      <c r="AB812" s="29"/>
      <c r="AC812" s="29"/>
      <c r="AD812" s="29"/>
      <c r="AE812" s="29"/>
      <c r="AR812" s="152" t="s">
        <v>133</v>
      </c>
      <c r="AT812" s="152" t="s">
        <v>128</v>
      </c>
      <c r="AU812" s="152" t="s">
        <v>87</v>
      </c>
      <c r="AY812" s="14" t="s">
        <v>125</v>
      </c>
      <c r="BE812" s="153">
        <f t="shared" si="104"/>
        <v>0</v>
      </c>
      <c r="BF812" s="153">
        <f t="shared" si="105"/>
        <v>0</v>
      </c>
      <c r="BG812" s="153">
        <f t="shared" si="106"/>
        <v>0</v>
      </c>
      <c r="BH812" s="153">
        <f t="shared" si="107"/>
        <v>0</v>
      </c>
      <c r="BI812" s="153">
        <f t="shared" si="108"/>
        <v>0</v>
      </c>
      <c r="BJ812" s="14" t="s">
        <v>85</v>
      </c>
      <c r="BK812" s="153">
        <f t="shared" si="109"/>
        <v>0</v>
      </c>
      <c r="BL812" s="14" t="s">
        <v>133</v>
      </c>
      <c r="BM812" s="152" t="s">
        <v>2906</v>
      </c>
    </row>
    <row r="813" spans="1:65" s="2" customFormat="1" ht="62.65" customHeight="1">
      <c r="A813" s="29"/>
      <c r="B813" s="140"/>
      <c r="C813" s="141" t="s">
        <v>2907</v>
      </c>
      <c r="D813" s="141" t="s">
        <v>128</v>
      </c>
      <c r="E813" s="142" t="s">
        <v>2908</v>
      </c>
      <c r="F813" s="143" t="s">
        <v>2909</v>
      </c>
      <c r="G813" s="144" t="s">
        <v>446</v>
      </c>
      <c r="H813" s="145">
        <v>1</v>
      </c>
      <c r="I813" s="146"/>
      <c r="J813" s="147">
        <f t="shared" si="100"/>
        <v>0</v>
      </c>
      <c r="K813" s="143" t="s">
        <v>132</v>
      </c>
      <c r="L813" s="30"/>
      <c r="M813" s="148" t="s">
        <v>1</v>
      </c>
      <c r="N813" s="149" t="s">
        <v>42</v>
      </c>
      <c r="O813" s="55"/>
      <c r="P813" s="150">
        <f t="shared" si="101"/>
        <v>0</v>
      </c>
      <c r="Q813" s="150">
        <v>0</v>
      </c>
      <c r="R813" s="150">
        <f t="shared" si="102"/>
        <v>0</v>
      </c>
      <c r="S813" s="150">
        <v>0</v>
      </c>
      <c r="T813" s="151">
        <f t="shared" si="103"/>
        <v>0</v>
      </c>
      <c r="U813" s="29"/>
      <c r="V813" s="29"/>
      <c r="W813" s="29"/>
      <c r="X813" s="29"/>
      <c r="Y813" s="29"/>
      <c r="Z813" s="29"/>
      <c r="AA813" s="29"/>
      <c r="AB813" s="29"/>
      <c r="AC813" s="29"/>
      <c r="AD813" s="29"/>
      <c r="AE813" s="29"/>
      <c r="AR813" s="152" t="s">
        <v>133</v>
      </c>
      <c r="AT813" s="152" t="s">
        <v>128</v>
      </c>
      <c r="AU813" s="152" t="s">
        <v>87</v>
      </c>
      <c r="AY813" s="14" t="s">
        <v>125</v>
      </c>
      <c r="BE813" s="153">
        <f t="shared" si="104"/>
        <v>0</v>
      </c>
      <c r="BF813" s="153">
        <f t="shared" si="105"/>
        <v>0</v>
      </c>
      <c r="BG813" s="153">
        <f t="shared" si="106"/>
        <v>0</v>
      </c>
      <c r="BH813" s="153">
        <f t="shared" si="107"/>
        <v>0</v>
      </c>
      <c r="BI813" s="153">
        <f t="shared" si="108"/>
        <v>0</v>
      </c>
      <c r="BJ813" s="14" t="s">
        <v>85</v>
      </c>
      <c r="BK813" s="153">
        <f t="shared" si="109"/>
        <v>0</v>
      </c>
      <c r="BL813" s="14" t="s">
        <v>133</v>
      </c>
      <c r="BM813" s="152" t="s">
        <v>2910</v>
      </c>
    </row>
    <row r="814" spans="1:65" s="2" customFormat="1" ht="62.65" customHeight="1">
      <c r="A814" s="29"/>
      <c r="B814" s="140"/>
      <c r="C814" s="141" t="s">
        <v>2911</v>
      </c>
      <c r="D814" s="141" t="s">
        <v>128</v>
      </c>
      <c r="E814" s="142" t="s">
        <v>2912</v>
      </c>
      <c r="F814" s="143" t="s">
        <v>2913</v>
      </c>
      <c r="G814" s="144" t="s">
        <v>446</v>
      </c>
      <c r="H814" s="145">
        <v>1</v>
      </c>
      <c r="I814" s="146"/>
      <c r="J814" s="147">
        <f t="shared" si="100"/>
        <v>0</v>
      </c>
      <c r="K814" s="143" t="s">
        <v>132</v>
      </c>
      <c r="L814" s="30"/>
      <c r="M814" s="148" t="s">
        <v>1</v>
      </c>
      <c r="N814" s="149" t="s">
        <v>42</v>
      </c>
      <c r="O814" s="55"/>
      <c r="P814" s="150">
        <f t="shared" si="101"/>
        <v>0</v>
      </c>
      <c r="Q814" s="150">
        <v>0</v>
      </c>
      <c r="R814" s="150">
        <f t="shared" si="102"/>
        <v>0</v>
      </c>
      <c r="S814" s="150">
        <v>0</v>
      </c>
      <c r="T814" s="151">
        <f t="shared" si="103"/>
        <v>0</v>
      </c>
      <c r="U814" s="29"/>
      <c r="V814" s="29"/>
      <c r="W814" s="29"/>
      <c r="X814" s="29"/>
      <c r="Y814" s="29"/>
      <c r="Z814" s="29"/>
      <c r="AA814" s="29"/>
      <c r="AB814" s="29"/>
      <c r="AC814" s="29"/>
      <c r="AD814" s="29"/>
      <c r="AE814" s="29"/>
      <c r="AR814" s="152" t="s">
        <v>133</v>
      </c>
      <c r="AT814" s="152" t="s">
        <v>128</v>
      </c>
      <c r="AU814" s="152" t="s">
        <v>87</v>
      </c>
      <c r="AY814" s="14" t="s">
        <v>125</v>
      </c>
      <c r="BE814" s="153">
        <f t="shared" si="104"/>
        <v>0</v>
      </c>
      <c r="BF814" s="153">
        <f t="shared" si="105"/>
        <v>0</v>
      </c>
      <c r="BG814" s="153">
        <f t="shared" si="106"/>
        <v>0</v>
      </c>
      <c r="BH814" s="153">
        <f t="shared" si="107"/>
        <v>0</v>
      </c>
      <c r="BI814" s="153">
        <f t="shared" si="108"/>
        <v>0</v>
      </c>
      <c r="BJ814" s="14" t="s">
        <v>85</v>
      </c>
      <c r="BK814" s="153">
        <f t="shared" si="109"/>
        <v>0</v>
      </c>
      <c r="BL814" s="14" t="s">
        <v>133</v>
      </c>
      <c r="BM814" s="152" t="s">
        <v>2914</v>
      </c>
    </row>
    <row r="815" spans="1:65" s="2" customFormat="1" ht="62.65" customHeight="1">
      <c r="A815" s="29"/>
      <c r="B815" s="140"/>
      <c r="C815" s="141" t="s">
        <v>2915</v>
      </c>
      <c r="D815" s="141" t="s">
        <v>128</v>
      </c>
      <c r="E815" s="142" t="s">
        <v>2916</v>
      </c>
      <c r="F815" s="143" t="s">
        <v>2917</v>
      </c>
      <c r="G815" s="144" t="s">
        <v>446</v>
      </c>
      <c r="H815" s="145">
        <v>1</v>
      </c>
      <c r="I815" s="146"/>
      <c r="J815" s="147">
        <f t="shared" si="100"/>
        <v>0</v>
      </c>
      <c r="K815" s="143" t="s">
        <v>132</v>
      </c>
      <c r="L815" s="30"/>
      <c r="M815" s="148" t="s">
        <v>1</v>
      </c>
      <c r="N815" s="149" t="s">
        <v>42</v>
      </c>
      <c r="O815" s="55"/>
      <c r="P815" s="150">
        <f t="shared" si="101"/>
        <v>0</v>
      </c>
      <c r="Q815" s="150">
        <v>0</v>
      </c>
      <c r="R815" s="150">
        <f t="shared" si="102"/>
        <v>0</v>
      </c>
      <c r="S815" s="150">
        <v>0</v>
      </c>
      <c r="T815" s="151">
        <f t="shared" si="103"/>
        <v>0</v>
      </c>
      <c r="U815" s="29"/>
      <c r="V815" s="29"/>
      <c r="W815" s="29"/>
      <c r="X815" s="29"/>
      <c r="Y815" s="29"/>
      <c r="Z815" s="29"/>
      <c r="AA815" s="29"/>
      <c r="AB815" s="29"/>
      <c r="AC815" s="29"/>
      <c r="AD815" s="29"/>
      <c r="AE815" s="29"/>
      <c r="AR815" s="152" t="s">
        <v>133</v>
      </c>
      <c r="AT815" s="152" t="s">
        <v>128</v>
      </c>
      <c r="AU815" s="152" t="s">
        <v>87</v>
      </c>
      <c r="AY815" s="14" t="s">
        <v>125</v>
      </c>
      <c r="BE815" s="153">
        <f t="shared" si="104"/>
        <v>0</v>
      </c>
      <c r="BF815" s="153">
        <f t="shared" si="105"/>
        <v>0</v>
      </c>
      <c r="BG815" s="153">
        <f t="shared" si="106"/>
        <v>0</v>
      </c>
      <c r="BH815" s="153">
        <f t="shared" si="107"/>
        <v>0</v>
      </c>
      <c r="BI815" s="153">
        <f t="shared" si="108"/>
        <v>0</v>
      </c>
      <c r="BJ815" s="14" t="s">
        <v>85</v>
      </c>
      <c r="BK815" s="153">
        <f t="shared" si="109"/>
        <v>0</v>
      </c>
      <c r="BL815" s="14" t="s">
        <v>133</v>
      </c>
      <c r="BM815" s="152" t="s">
        <v>2918</v>
      </c>
    </row>
    <row r="816" spans="1:65" s="2" customFormat="1" ht="62.65" customHeight="1">
      <c r="A816" s="29"/>
      <c r="B816" s="140"/>
      <c r="C816" s="141" t="s">
        <v>2919</v>
      </c>
      <c r="D816" s="141" t="s">
        <v>128</v>
      </c>
      <c r="E816" s="142" t="s">
        <v>2920</v>
      </c>
      <c r="F816" s="143" t="s">
        <v>2921</v>
      </c>
      <c r="G816" s="144" t="s">
        <v>446</v>
      </c>
      <c r="H816" s="145">
        <v>1</v>
      </c>
      <c r="I816" s="146"/>
      <c r="J816" s="147">
        <f t="shared" si="100"/>
        <v>0</v>
      </c>
      <c r="K816" s="143" t="s">
        <v>132</v>
      </c>
      <c r="L816" s="30"/>
      <c r="M816" s="148" t="s">
        <v>1</v>
      </c>
      <c r="N816" s="149" t="s">
        <v>42</v>
      </c>
      <c r="O816" s="55"/>
      <c r="P816" s="150">
        <f t="shared" si="101"/>
        <v>0</v>
      </c>
      <c r="Q816" s="150">
        <v>0</v>
      </c>
      <c r="R816" s="150">
        <f t="shared" si="102"/>
        <v>0</v>
      </c>
      <c r="S816" s="150">
        <v>0</v>
      </c>
      <c r="T816" s="151">
        <f t="shared" si="103"/>
        <v>0</v>
      </c>
      <c r="U816" s="29"/>
      <c r="V816" s="29"/>
      <c r="W816" s="29"/>
      <c r="X816" s="29"/>
      <c r="Y816" s="29"/>
      <c r="Z816" s="29"/>
      <c r="AA816" s="29"/>
      <c r="AB816" s="29"/>
      <c r="AC816" s="29"/>
      <c r="AD816" s="29"/>
      <c r="AE816" s="29"/>
      <c r="AR816" s="152" t="s">
        <v>133</v>
      </c>
      <c r="AT816" s="152" t="s">
        <v>128</v>
      </c>
      <c r="AU816" s="152" t="s">
        <v>87</v>
      </c>
      <c r="AY816" s="14" t="s">
        <v>125</v>
      </c>
      <c r="BE816" s="153">
        <f t="shared" si="104"/>
        <v>0</v>
      </c>
      <c r="BF816" s="153">
        <f t="shared" si="105"/>
        <v>0</v>
      </c>
      <c r="BG816" s="153">
        <f t="shared" si="106"/>
        <v>0</v>
      </c>
      <c r="BH816" s="153">
        <f t="shared" si="107"/>
        <v>0</v>
      </c>
      <c r="BI816" s="153">
        <f t="shared" si="108"/>
        <v>0</v>
      </c>
      <c r="BJ816" s="14" t="s">
        <v>85</v>
      </c>
      <c r="BK816" s="153">
        <f t="shared" si="109"/>
        <v>0</v>
      </c>
      <c r="BL816" s="14" t="s">
        <v>133</v>
      </c>
      <c r="BM816" s="152" t="s">
        <v>2922</v>
      </c>
    </row>
    <row r="817" spans="1:65" s="2" customFormat="1" ht="62.65" customHeight="1">
      <c r="A817" s="29"/>
      <c r="B817" s="140"/>
      <c r="C817" s="141" t="s">
        <v>2923</v>
      </c>
      <c r="D817" s="141" t="s">
        <v>128</v>
      </c>
      <c r="E817" s="142" t="s">
        <v>2924</v>
      </c>
      <c r="F817" s="143" t="s">
        <v>2925</v>
      </c>
      <c r="G817" s="144" t="s">
        <v>446</v>
      </c>
      <c r="H817" s="145">
        <v>1</v>
      </c>
      <c r="I817" s="146"/>
      <c r="J817" s="147">
        <f t="shared" si="100"/>
        <v>0</v>
      </c>
      <c r="K817" s="143" t="s">
        <v>132</v>
      </c>
      <c r="L817" s="30"/>
      <c r="M817" s="148" t="s">
        <v>1</v>
      </c>
      <c r="N817" s="149" t="s">
        <v>42</v>
      </c>
      <c r="O817" s="55"/>
      <c r="P817" s="150">
        <f t="shared" si="101"/>
        <v>0</v>
      </c>
      <c r="Q817" s="150">
        <v>0</v>
      </c>
      <c r="R817" s="150">
        <f t="shared" si="102"/>
        <v>0</v>
      </c>
      <c r="S817" s="150">
        <v>0</v>
      </c>
      <c r="T817" s="151">
        <f t="shared" si="103"/>
        <v>0</v>
      </c>
      <c r="U817" s="29"/>
      <c r="V817" s="29"/>
      <c r="W817" s="29"/>
      <c r="X817" s="29"/>
      <c r="Y817" s="29"/>
      <c r="Z817" s="29"/>
      <c r="AA817" s="29"/>
      <c r="AB817" s="29"/>
      <c r="AC817" s="29"/>
      <c r="AD817" s="29"/>
      <c r="AE817" s="29"/>
      <c r="AR817" s="152" t="s">
        <v>133</v>
      </c>
      <c r="AT817" s="152" t="s">
        <v>128</v>
      </c>
      <c r="AU817" s="152" t="s">
        <v>87</v>
      </c>
      <c r="AY817" s="14" t="s">
        <v>125</v>
      </c>
      <c r="BE817" s="153">
        <f t="shared" si="104"/>
        <v>0</v>
      </c>
      <c r="BF817" s="153">
        <f t="shared" si="105"/>
        <v>0</v>
      </c>
      <c r="BG817" s="153">
        <f t="shared" si="106"/>
        <v>0</v>
      </c>
      <c r="BH817" s="153">
        <f t="shared" si="107"/>
        <v>0</v>
      </c>
      <c r="BI817" s="153">
        <f t="shared" si="108"/>
        <v>0</v>
      </c>
      <c r="BJ817" s="14" t="s">
        <v>85</v>
      </c>
      <c r="BK817" s="153">
        <f t="shared" si="109"/>
        <v>0</v>
      </c>
      <c r="BL817" s="14" t="s">
        <v>133</v>
      </c>
      <c r="BM817" s="152" t="s">
        <v>2926</v>
      </c>
    </row>
    <row r="818" spans="1:65" s="2" customFormat="1" ht="62.65" customHeight="1">
      <c r="A818" s="29"/>
      <c r="B818" s="140"/>
      <c r="C818" s="141" t="s">
        <v>2927</v>
      </c>
      <c r="D818" s="141" t="s">
        <v>128</v>
      </c>
      <c r="E818" s="142" t="s">
        <v>2928</v>
      </c>
      <c r="F818" s="143" t="s">
        <v>2929</v>
      </c>
      <c r="G818" s="144" t="s">
        <v>446</v>
      </c>
      <c r="H818" s="145">
        <v>1</v>
      </c>
      <c r="I818" s="146"/>
      <c r="J818" s="147">
        <f t="shared" si="100"/>
        <v>0</v>
      </c>
      <c r="K818" s="143" t="s">
        <v>132</v>
      </c>
      <c r="L818" s="30"/>
      <c r="M818" s="148" t="s">
        <v>1</v>
      </c>
      <c r="N818" s="149" t="s">
        <v>42</v>
      </c>
      <c r="O818" s="55"/>
      <c r="P818" s="150">
        <f t="shared" si="101"/>
        <v>0</v>
      </c>
      <c r="Q818" s="150">
        <v>0</v>
      </c>
      <c r="R818" s="150">
        <f t="shared" si="102"/>
        <v>0</v>
      </c>
      <c r="S818" s="150">
        <v>0</v>
      </c>
      <c r="T818" s="151">
        <f t="shared" si="103"/>
        <v>0</v>
      </c>
      <c r="U818" s="29"/>
      <c r="V818" s="29"/>
      <c r="W818" s="29"/>
      <c r="X818" s="29"/>
      <c r="Y818" s="29"/>
      <c r="Z818" s="29"/>
      <c r="AA818" s="29"/>
      <c r="AB818" s="29"/>
      <c r="AC818" s="29"/>
      <c r="AD818" s="29"/>
      <c r="AE818" s="29"/>
      <c r="AR818" s="152" t="s">
        <v>133</v>
      </c>
      <c r="AT818" s="152" t="s">
        <v>128</v>
      </c>
      <c r="AU818" s="152" t="s">
        <v>87</v>
      </c>
      <c r="AY818" s="14" t="s">
        <v>125</v>
      </c>
      <c r="BE818" s="153">
        <f t="shared" si="104"/>
        <v>0</v>
      </c>
      <c r="BF818" s="153">
        <f t="shared" si="105"/>
        <v>0</v>
      </c>
      <c r="BG818" s="153">
        <f t="shared" si="106"/>
        <v>0</v>
      </c>
      <c r="BH818" s="153">
        <f t="shared" si="107"/>
        <v>0</v>
      </c>
      <c r="BI818" s="153">
        <f t="shared" si="108"/>
        <v>0</v>
      </c>
      <c r="BJ818" s="14" t="s">
        <v>85</v>
      </c>
      <c r="BK818" s="153">
        <f t="shared" si="109"/>
        <v>0</v>
      </c>
      <c r="BL818" s="14" t="s">
        <v>133</v>
      </c>
      <c r="BM818" s="152" t="s">
        <v>2930</v>
      </c>
    </row>
    <row r="819" spans="1:65" s="2" customFormat="1" ht="62.65" customHeight="1">
      <c r="A819" s="29"/>
      <c r="B819" s="140"/>
      <c r="C819" s="141" t="s">
        <v>2931</v>
      </c>
      <c r="D819" s="141" t="s">
        <v>128</v>
      </c>
      <c r="E819" s="142" t="s">
        <v>2932</v>
      </c>
      <c r="F819" s="143" t="s">
        <v>2933</v>
      </c>
      <c r="G819" s="144" t="s">
        <v>446</v>
      </c>
      <c r="H819" s="145">
        <v>1</v>
      </c>
      <c r="I819" s="146"/>
      <c r="J819" s="147">
        <f t="shared" si="100"/>
        <v>0</v>
      </c>
      <c r="K819" s="143" t="s">
        <v>132</v>
      </c>
      <c r="L819" s="30"/>
      <c r="M819" s="148" t="s">
        <v>1</v>
      </c>
      <c r="N819" s="149" t="s">
        <v>42</v>
      </c>
      <c r="O819" s="55"/>
      <c r="P819" s="150">
        <f t="shared" si="101"/>
        <v>0</v>
      </c>
      <c r="Q819" s="150">
        <v>0</v>
      </c>
      <c r="R819" s="150">
        <f t="shared" si="102"/>
        <v>0</v>
      </c>
      <c r="S819" s="150">
        <v>0</v>
      </c>
      <c r="T819" s="151">
        <f t="shared" si="103"/>
        <v>0</v>
      </c>
      <c r="U819" s="29"/>
      <c r="V819" s="29"/>
      <c r="W819" s="29"/>
      <c r="X819" s="29"/>
      <c r="Y819" s="29"/>
      <c r="Z819" s="29"/>
      <c r="AA819" s="29"/>
      <c r="AB819" s="29"/>
      <c r="AC819" s="29"/>
      <c r="AD819" s="29"/>
      <c r="AE819" s="29"/>
      <c r="AR819" s="152" t="s">
        <v>133</v>
      </c>
      <c r="AT819" s="152" t="s">
        <v>128</v>
      </c>
      <c r="AU819" s="152" t="s">
        <v>87</v>
      </c>
      <c r="AY819" s="14" t="s">
        <v>125</v>
      </c>
      <c r="BE819" s="153">
        <f t="shared" si="104"/>
        <v>0</v>
      </c>
      <c r="BF819" s="153">
        <f t="shared" si="105"/>
        <v>0</v>
      </c>
      <c r="BG819" s="153">
        <f t="shared" si="106"/>
        <v>0</v>
      </c>
      <c r="BH819" s="153">
        <f t="shared" si="107"/>
        <v>0</v>
      </c>
      <c r="BI819" s="153">
        <f t="shared" si="108"/>
        <v>0</v>
      </c>
      <c r="BJ819" s="14" t="s">
        <v>85</v>
      </c>
      <c r="BK819" s="153">
        <f t="shared" si="109"/>
        <v>0</v>
      </c>
      <c r="BL819" s="14" t="s">
        <v>133</v>
      </c>
      <c r="BM819" s="152" t="s">
        <v>2934</v>
      </c>
    </row>
    <row r="820" spans="1:65" s="2" customFormat="1" ht="62.65" customHeight="1">
      <c r="A820" s="29"/>
      <c r="B820" s="140"/>
      <c r="C820" s="141" t="s">
        <v>2935</v>
      </c>
      <c r="D820" s="141" t="s">
        <v>128</v>
      </c>
      <c r="E820" s="142" t="s">
        <v>2936</v>
      </c>
      <c r="F820" s="143" t="s">
        <v>2937</v>
      </c>
      <c r="G820" s="144" t="s">
        <v>446</v>
      </c>
      <c r="H820" s="145">
        <v>1</v>
      </c>
      <c r="I820" s="146"/>
      <c r="J820" s="147">
        <f t="shared" si="100"/>
        <v>0</v>
      </c>
      <c r="K820" s="143" t="s">
        <v>132</v>
      </c>
      <c r="L820" s="30"/>
      <c r="M820" s="148" t="s">
        <v>1</v>
      </c>
      <c r="N820" s="149" t="s">
        <v>42</v>
      </c>
      <c r="O820" s="55"/>
      <c r="P820" s="150">
        <f t="shared" si="101"/>
        <v>0</v>
      </c>
      <c r="Q820" s="150">
        <v>0</v>
      </c>
      <c r="R820" s="150">
        <f t="shared" si="102"/>
        <v>0</v>
      </c>
      <c r="S820" s="150">
        <v>0</v>
      </c>
      <c r="T820" s="151">
        <f t="shared" si="103"/>
        <v>0</v>
      </c>
      <c r="U820" s="29"/>
      <c r="V820" s="29"/>
      <c r="W820" s="29"/>
      <c r="X820" s="29"/>
      <c r="Y820" s="29"/>
      <c r="Z820" s="29"/>
      <c r="AA820" s="29"/>
      <c r="AB820" s="29"/>
      <c r="AC820" s="29"/>
      <c r="AD820" s="29"/>
      <c r="AE820" s="29"/>
      <c r="AR820" s="152" t="s">
        <v>133</v>
      </c>
      <c r="AT820" s="152" t="s">
        <v>128</v>
      </c>
      <c r="AU820" s="152" t="s">
        <v>87</v>
      </c>
      <c r="AY820" s="14" t="s">
        <v>125</v>
      </c>
      <c r="BE820" s="153">
        <f t="shared" si="104"/>
        <v>0</v>
      </c>
      <c r="BF820" s="153">
        <f t="shared" si="105"/>
        <v>0</v>
      </c>
      <c r="BG820" s="153">
        <f t="shared" si="106"/>
        <v>0</v>
      </c>
      <c r="BH820" s="153">
        <f t="shared" si="107"/>
        <v>0</v>
      </c>
      <c r="BI820" s="153">
        <f t="shared" si="108"/>
        <v>0</v>
      </c>
      <c r="BJ820" s="14" t="s">
        <v>85</v>
      </c>
      <c r="BK820" s="153">
        <f t="shared" si="109"/>
        <v>0</v>
      </c>
      <c r="BL820" s="14" t="s">
        <v>133</v>
      </c>
      <c r="BM820" s="152" t="s">
        <v>2938</v>
      </c>
    </row>
    <row r="821" spans="1:65" s="2" customFormat="1" ht="66.75" customHeight="1">
      <c r="A821" s="29"/>
      <c r="B821" s="140"/>
      <c r="C821" s="141" t="s">
        <v>2939</v>
      </c>
      <c r="D821" s="141" t="s">
        <v>128</v>
      </c>
      <c r="E821" s="142" t="s">
        <v>2940</v>
      </c>
      <c r="F821" s="143" t="s">
        <v>2941</v>
      </c>
      <c r="G821" s="144" t="s">
        <v>446</v>
      </c>
      <c r="H821" s="145">
        <v>1</v>
      </c>
      <c r="I821" s="146"/>
      <c r="J821" s="147">
        <f t="shared" si="100"/>
        <v>0</v>
      </c>
      <c r="K821" s="143" t="s">
        <v>132</v>
      </c>
      <c r="L821" s="30"/>
      <c r="M821" s="148" t="s">
        <v>1</v>
      </c>
      <c r="N821" s="149" t="s">
        <v>42</v>
      </c>
      <c r="O821" s="55"/>
      <c r="P821" s="150">
        <f t="shared" si="101"/>
        <v>0</v>
      </c>
      <c r="Q821" s="150">
        <v>0</v>
      </c>
      <c r="R821" s="150">
        <f t="shared" si="102"/>
        <v>0</v>
      </c>
      <c r="S821" s="150">
        <v>0</v>
      </c>
      <c r="T821" s="151">
        <f t="shared" si="103"/>
        <v>0</v>
      </c>
      <c r="U821" s="29"/>
      <c r="V821" s="29"/>
      <c r="W821" s="29"/>
      <c r="X821" s="29"/>
      <c r="Y821" s="29"/>
      <c r="Z821" s="29"/>
      <c r="AA821" s="29"/>
      <c r="AB821" s="29"/>
      <c r="AC821" s="29"/>
      <c r="AD821" s="29"/>
      <c r="AE821" s="29"/>
      <c r="AR821" s="152" t="s">
        <v>133</v>
      </c>
      <c r="AT821" s="152" t="s">
        <v>128</v>
      </c>
      <c r="AU821" s="152" t="s">
        <v>87</v>
      </c>
      <c r="AY821" s="14" t="s">
        <v>125</v>
      </c>
      <c r="BE821" s="153">
        <f t="shared" si="104"/>
        <v>0</v>
      </c>
      <c r="BF821" s="153">
        <f t="shared" si="105"/>
        <v>0</v>
      </c>
      <c r="BG821" s="153">
        <f t="shared" si="106"/>
        <v>0</v>
      </c>
      <c r="BH821" s="153">
        <f t="shared" si="107"/>
        <v>0</v>
      </c>
      <c r="BI821" s="153">
        <f t="shared" si="108"/>
        <v>0</v>
      </c>
      <c r="BJ821" s="14" t="s">
        <v>85</v>
      </c>
      <c r="BK821" s="153">
        <f t="shared" si="109"/>
        <v>0</v>
      </c>
      <c r="BL821" s="14" t="s">
        <v>133</v>
      </c>
      <c r="BM821" s="152" t="s">
        <v>2942</v>
      </c>
    </row>
    <row r="822" spans="1:65" s="2" customFormat="1" ht="66.75" customHeight="1">
      <c r="A822" s="29"/>
      <c r="B822" s="140"/>
      <c r="C822" s="141" t="s">
        <v>2943</v>
      </c>
      <c r="D822" s="141" t="s">
        <v>128</v>
      </c>
      <c r="E822" s="142" t="s">
        <v>2944</v>
      </c>
      <c r="F822" s="143" t="s">
        <v>2945</v>
      </c>
      <c r="G822" s="144" t="s">
        <v>446</v>
      </c>
      <c r="H822" s="145">
        <v>1</v>
      </c>
      <c r="I822" s="146"/>
      <c r="J822" s="147">
        <f t="shared" si="100"/>
        <v>0</v>
      </c>
      <c r="K822" s="143" t="s">
        <v>132</v>
      </c>
      <c r="L822" s="30"/>
      <c r="M822" s="148" t="s">
        <v>1</v>
      </c>
      <c r="N822" s="149" t="s">
        <v>42</v>
      </c>
      <c r="O822" s="55"/>
      <c r="P822" s="150">
        <f t="shared" si="101"/>
        <v>0</v>
      </c>
      <c r="Q822" s="150">
        <v>0</v>
      </c>
      <c r="R822" s="150">
        <f t="shared" si="102"/>
        <v>0</v>
      </c>
      <c r="S822" s="150">
        <v>0</v>
      </c>
      <c r="T822" s="151">
        <f t="shared" si="103"/>
        <v>0</v>
      </c>
      <c r="U822" s="29"/>
      <c r="V822" s="29"/>
      <c r="W822" s="29"/>
      <c r="X822" s="29"/>
      <c r="Y822" s="29"/>
      <c r="Z822" s="29"/>
      <c r="AA822" s="29"/>
      <c r="AB822" s="29"/>
      <c r="AC822" s="29"/>
      <c r="AD822" s="29"/>
      <c r="AE822" s="29"/>
      <c r="AR822" s="152" t="s">
        <v>133</v>
      </c>
      <c r="AT822" s="152" t="s">
        <v>128</v>
      </c>
      <c r="AU822" s="152" t="s">
        <v>87</v>
      </c>
      <c r="AY822" s="14" t="s">
        <v>125</v>
      </c>
      <c r="BE822" s="153">
        <f t="shared" si="104"/>
        <v>0</v>
      </c>
      <c r="BF822" s="153">
        <f t="shared" si="105"/>
        <v>0</v>
      </c>
      <c r="BG822" s="153">
        <f t="shared" si="106"/>
        <v>0</v>
      </c>
      <c r="BH822" s="153">
        <f t="shared" si="107"/>
        <v>0</v>
      </c>
      <c r="BI822" s="153">
        <f t="shared" si="108"/>
        <v>0</v>
      </c>
      <c r="BJ822" s="14" t="s">
        <v>85</v>
      </c>
      <c r="BK822" s="153">
        <f t="shared" si="109"/>
        <v>0</v>
      </c>
      <c r="BL822" s="14" t="s">
        <v>133</v>
      </c>
      <c r="BM822" s="152" t="s">
        <v>2946</v>
      </c>
    </row>
    <row r="823" spans="1:65" s="2" customFormat="1" ht="66.75" customHeight="1">
      <c r="A823" s="29"/>
      <c r="B823" s="140"/>
      <c r="C823" s="141" t="s">
        <v>2947</v>
      </c>
      <c r="D823" s="141" t="s">
        <v>128</v>
      </c>
      <c r="E823" s="142" t="s">
        <v>2948</v>
      </c>
      <c r="F823" s="143" t="s">
        <v>2949</v>
      </c>
      <c r="G823" s="144" t="s">
        <v>446</v>
      </c>
      <c r="H823" s="145">
        <v>1</v>
      </c>
      <c r="I823" s="146"/>
      <c r="J823" s="147">
        <f t="shared" si="100"/>
        <v>0</v>
      </c>
      <c r="K823" s="143" t="s">
        <v>132</v>
      </c>
      <c r="L823" s="30"/>
      <c r="M823" s="148" t="s">
        <v>1</v>
      </c>
      <c r="N823" s="149" t="s">
        <v>42</v>
      </c>
      <c r="O823" s="55"/>
      <c r="P823" s="150">
        <f t="shared" si="101"/>
        <v>0</v>
      </c>
      <c r="Q823" s="150">
        <v>0</v>
      </c>
      <c r="R823" s="150">
        <f t="shared" si="102"/>
        <v>0</v>
      </c>
      <c r="S823" s="150">
        <v>0</v>
      </c>
      <c r="T823" s="151">
        <f t="shared" si="103"/>
        <v>0</v>
      </c>
      <c r="U823" s="29"/>
      <c r="V823" s="29"/>
      <c r="W823" s="29"/>
      <c r="X823" s="29"/>
      <c r="Y823" s="29"/>
      <c r="Z823" s="29"/>
      <c r="AA823" s="29"/>
      <c r="AB823" s="29"/>
      <c r="AC823" s="29"/>
      <c r="AD823" s="29"/>
      <c r="AE823" s="29"/>
      <c r="AR823" s="152" t="s">
        <v>133</v>
      </c>
      <c r="AT823" s="152" t="s">
        <v>128</v>
      </c>
      <c r="AU823" s="152" t="s">
        <v>87</v>
      </c>
      <c r="AY823" s="14" t="s">
        <v>125</v>
      </c>
      <c r="BE823" s="153">
        <f t="shared" si="104"/>
        <v>0</v>
      </c>
      <c r="BF823" s="153">
        <f t="shared" si="105"/>
        <v>0</v>
      </c>
      <c r="BG823" s="153">
        <f t="shared" si="106"/>
        <v>0</v>
      </c>
      <c r="BH823" s="153">
        <f t="shared" si="107"/>
        <v>0</v>
      </c>
      <c r="BI823" s="153">
        <f t="shared" si="108"/>
        <v>0</v>
      </c>
      <c r="BJ823" s="14" t="s">
        <v>85</v>
      </c>
      <c r="BK823" s="153">
        <f t="shared" si="109"/>
        <v>0</v>
      </c>
      <c r="BL823" s="14" t="s">
        <v>133</v>
      </c>
      <c r="BM823" s="152" t="s">
        <v>2950</v>
      </c>
    </row>
    <row r="824" spans="1:65" s="2" customFormat="1" ht="66.75" customHeight="1">
      <c r="A824" s="29"/>
      <c r="B824" s="140"/>
      <c r="C824" s="141" t="s">
        <v>2951</v>
      </c>
      <c r="D824" s="141" t="s">
        <v>128</v>
      </c>
      <c r="E824" s="142" t="s">
        <v>2952</v>
      </c>
      <c r="F824" s="143" t="s">
        <v>2953</v>
      </c>
      <c r="G824" s="144" t="s">
        <v>446</v>
      </c>
      <c r="H824" s="145">
        <v>1</v>
      </c>
      <c r="I824" s="146"/>
      <c r="J824" s="147">
        <f t="shared" si="100"/>
        <v>0</v>
      </c>
      <c r="K824" s="143" t="s">
        <v>132</v>
      </c>
      <c r="L824" s="30"/>
      <c r="M824" s="148" t="s">
        <v>1</v>
      </c>
      <c r="N824" s="149" t="s">
        <v>42</v>
      </c>
      <c r="O824" s="55"/>
      <c r="P824" s="150">
        <f t="shared" si="101"/>
        <v>0</v>
      </c>
      <c r="Q824" s="150">
        <v>0</v>
      </c>
      <c r="R824" s="150">
        <f t="shared" si="102"/>
        <v>0</v>
      </c>
      <c r="S824" s="150">
        <v>0</v>
      </c>
      <c r="T824" s="151">
        <f t="shared" si="103"/>
        <v>0</v>
      </c>
      <c r="U824" s="29"/>
      <c r="V824" s="29"/>
      <c r="W824" s="29"/>
      <c r="X824" s="29"/>
      <c r="Y824" s="29"/>
      <c r="Z824" s="29"/>
      <c r="AA824" s="29"/>
      <c r="AB824" s="29"/>
      <c r="AC824" s="29"/>
      <c r="AD824" s="29"/>
      <c r="AE824" s="29"/>
      <c r="AR824" s="152" t="s">
        <v>133</v>
      </c>
      <c r="AT824" s="152" t="s">
        <v>128</v>
      </c>
      <c r="AU824" s="152" t="s">
        <v>87</v>
      </c>
      <c r="AY824" s="14" t="s">
        <v>125</v>
      </c>
      <c r="BE824" s="153">
        <f t="shared" si="104"/>
        <v>0</v>
      </c>
      <c r="BF824" s="153">
        <f t="shared" si="105"/>
        <v>0</v>
      </c>
      <c r="BG824" s="153">
        <f t="shared" si="106"/>
        <v>0</v>
      </c>
      <c r="BH824" s="153">
        <f t="shared" si="107"/>
        <v>0</v>
      </c>
      <c r="BI824" s="153">
        <f t="shared" si="108"/>
        <v>0</v>
      </c>
      <c r="BJ824" s="14" t="s">
        <v>85</v>
      </c>
      <c r="BK824" s="153">
        <f t="shared" si="109"/>
        <v>0</v>
      </c>
      <c r="BL824" s="14" t="s">
        <v>133</v>
      </c>
      <c r="BM824" s="152" t="s">
        <v>2954</v>
      </c>
    </row>
    <row r="825" spans="1:65" s="2" customFormat="1" ht="66.75" customHeight="1">
      <c r="A825" s="29"/>
      <c r="B825" s="140"/>
      <c r="C825" s="141" t="s">
        <v>2955</v>
      </c>
      <c r="D825" s="141" t="s">
        <v>128</v>
      </c>
      <c r="E825" s="142" t="s">
        <v>2956</v>
      </c>
      <c r="F825" s="143" t="s">
        <v>2957</v>
      </c>
      <c r="G825" s="144" t="s">
        <v>446</v>
      </c>
      <c r="H825" s="145">
        <v>1</v>
      </c>
      <c r="I825" s="146"/>
      <c r="J825" s="147">
        <f t="shared" ref="J825:J888" si="110">ROUND(I825*H825,2)</f>
        <v>0</v>
      </c>
      <c r="K825" s="143" t="s">
        <v>132</v>
      </c>
      <c r="L825" s="30"/>
      <c r="M825" s="148" t="s">
        <v>1</v>
      </c>
      <c r="N825" s="149" t="s">
        <v>42</v>
      </c>
      <c r="O825" s="55"/>
      <c r="P825" s="150">
        <f t="shared" ref="P825:P888" si="111">O825*H825</f>
        <v>0</v>
      </c>
      <c r="Q825" s="150">
        <v>0</v>
      </c>
      <c r="R825" s="150">
        <f t="shared" ref="R825:R888" si="112">Q825*H825</f>
        <v>0</v>
      </c>
      <c r="S825" s="150">
        <v>0</v>
      </c>
      <c r="T825" s="151">
        <f t="shared" ref="T825:T888" si="113">S825*H825</f>
        <v>0</v>
      </c>
      <c r="U825" s="29"/>
      <c r="V825" s="29"/>
      <c r="W825" s="29"/>
      <c r="X825" s="29"/>
      <c r="Y825" s="29"/>
      <c r="Z825" s="29"/>
      <c r="AA825" s="29"/>
      <c r="AB825" s="29"/>
      <c r="AC825" s="29"/>
      <c r="AD825" s="29"/>
      <c r="AE825" s="29"/>
      <c r="AR825" s="152" t="s">
        <v>133</v>
      </c>
      <c r="AT825" s="152" t="s">
        <v>128</v>
      </c>
      <c r="AU825" s="152" t="s">
        <v>87</v>
      </c>
      <c r="AY825" s="14" t="s">
        <v>125</v>
      </c>
      <c r="BE825" s="153">
        <f t="shared" ref="BE825:BE888" si="114">IF(N825="základní",J825,0)</f>
        <v>0</v>
      </c>
      <c r="BF825" s="153">
        <f t="shared" ref="BF825:BF888" si="115">IF(N825="snížená",J825,0)</f>
        <v>0</v>
      </c>
      <c r="BG825" s="153">
        <f t="shared" ref="BG825:BG888" si="116">IF(N825="zákl. přenesená",J825,0)</f>
        <v>0</v>
      </c>
      <c r="BH825" s="153">
        <f t="shared" ref="BH825:BH888" si="117">IF(N825="sníž. přenesená",J825,0)</f>
        <v>0</v>
      </c>
      <c r="BI825" s="153">
        <f t="shared" ref="BI825:BI888" si="118">IF(N825="nulová",J825,0)</f>
        <v>0</v>
      </c>
      <c r="BJ825" s="14" t="s">
        <v>85</v>
      </c>
      <c r="BK825" s="153">
        <f t="shared" ref="BK825:BK888" si="119">ROUND(I825*H825,2)</f>
        <v>0</v>
      </c>
      <c r="BL825" s="14" t="s">
        <v>133</v>
      </c>
      <c r="BM825" s="152" t="s">
        <v>2958</v>
      </c>
    </row>
    <row r="826" spans="1:65" s="2" customFormat="1" ht="66.75" customHeight="1">
      <c r="A826" s="29"/>
      <c r="B826" s="140"/>
      <c r="C826" s="141" t="s">
        <v>2959</v>
      </c>
      <c r="D826" s="141" t="s">
        <v>128</v>
      </c>
      <c r="E826" s="142" t="s">
        <v>2960</v>
      </c>
      <c r="F826" s="143" t="s">
        <v>2961</v>
      </c>
      <c r="G826" s="144" t="s">
        <v>446</v>
      </c>
      <c r="H826" s="145">
        <v>1</v>
      </c>
      <c r="I826" s="146"/>
      <c r="J826" s="147">
        <f t="shared" si="110"/>
        <v>0</v>
      </c>
      <c r="K826" s="143" t="s">
        <v>132</v>
      </c>
      <c r="L826" s="30"/>
      <c r="M826" s="148" t="s">
        <v>1</v>
      </c>
      <c r="N826" s="149" t="s">
        <v>42</v>
      </c>
      <c r="O826" s="55"/>
      <c r="P826" s="150">
        <f t="shared" si="111"/>
        <v>0</v>
      </c>
      <c r="Q826" s="150">
        <v>0</v>
      </c>
      <c r="R826" s="150">
        <f t="shared" si="112"/>
        <v>0</v>
      </c>
      <c r="S826" s="150">
        <v>0</v>
      </c>
      <c r="T826" s="151">
        <f t="shared" si="113"/>
        <v>0</v>
      </c>
      <c r="U826" s="29"/>
      <c r="V826" s="29"/>
      <c r="W826" s="29"/>
      <c r="X826" s="29"/>
      <c r="Y826" s="29"/>
      <c r="Z826" s="29"/>
      <c r="AA826" s="29"/>
      <c r="AB826" s="29"/>
      <c r="AC826" s="29"/>
      <c r="AD826" s="29"/>
      <c r="AE826" s="29"/>
      <c r="AR826" s="152" t="s">
        <v>133</v>
      </c>
      <c r="AT826" s="152" t="s">
        <v>128</v>
      </c>
      <c r="AU826" s="152" t="s">
        <v>87</v>
      </c>
      <c r="AY826" s="14" t="s">
        <v>125</v>
      </c>
      <c r="BE826" s="153">
        <f t="shared" si="114"/>
        <v>0</v>
      </c>
      <c r="BF826" s="153">
        <f t="shared" si="115"/>
        <v>0</v>
      </c>
      <c r="BG826" s="153">
        <f t="shared" si="116"/>
        <v>0</v>
      </c>
      <c r="BH826" s="153">
        <f t="shared" si="117"/>
        <v>0</v>
      </c>
      <c r="BI826" s="153">
        <f t="shared" si="118"/>
        <v>0</v>
      </c>
      <c r="BJ826" s="14" t="s">
        <v>85</v>
      </c>
      <c r="BK826" s="153">
        <f t="shared" si="119"/>
        <v>0</v>
      </c>
      <c r="BL826" s="14" t="s">
        <v>133</v>
      </c>
      <c r="BM826" s="152" t="s">
        <v>2962</v>
      </c>
    </row>
    <row r="827" spans="1:65" s="2" customFormat="1" ht="66.75" customHeight="1">
      <c r="A827" s="29"/>
      <c r="B827" s="140"/>
      <c r="C827" s="141" t="s">
        <v>2963</v>
      </c>
      <c r="D827" s="141" t="s">
        <v>128</v>
      </c>
      <c r="E827" s="142" t="s">
        <v>2964</v>
      </c>
      <c r="F827" s="143" t="s">
        <v>2965</v>
      </c>
      <c r="G827" s="144" t="s">
        <v>446</v>
      </c>
      <c r="H827" s="145">
        <v>1</v>
      </c>
      <c r="I827" s="146"/>
      <c r="J827" s="147">
        <f t="shared" si="110"/>
        <v>0</v>
      </c>
      <c r="K827" s="143" t="s">
        <v>132</v>
      </c>
      <c r="L827" s="30"/>
      <c r="M827" s="148" t="s">
        <v>1</v>
      </c>
      <c r="N827" s="149" t="s">
        <v>42</v>
      </c>
      <c r="O827" s="55"/>
      <c r="P827" s="150">
        <f t="shared" si="111"/>
        <v>0</v>
      </c>
      <c r="Q827" s="150">
        <v>0</v>
      </c>
      <c r="R827" s="150">
        <f t="shared" si="112"/>
        <v>0</v>
      </c>
      <c r="S827" s="150">
        <v>0</v>
      </c>
      <c r="T827" s="151">
        <f t="shared" si="113"/>
        <v>0</v>
      </c>
      <c r="U827" s="29"/>
      <c r="V827" s="29"/>
      <c r="W827" s="29"/>
      <c r="X827" s="29"/>
      <c r="Y827" s="29"/>
      <c r="Z827" s="29"/>
      <c r="AA827" s="29"/>
      <c r="AB827" s="29"/>
      <c r="AC827" s="29"/>
      <c r="AD827" s="29"/>
      <c r="AE827" s="29"/>
      <c r="AR827" s="152" t="s">
        <v>133</v>
      </c>
      <c r="AT827" s="152" t="s">
        <v>128</v>
      </c>
      <c r="AU827" s="152" t="s">
        <v>87</v>
      </c>
      <c r="AY827" s="14" t="s">
        <v>125</v>
      </c>
      <c r="BE827" s="153">
        <f t="shared" si="114"/>
        <v>0</v>
      </c>
      <c r="BF827" s="153">
        <f t="shared" si="115"/>
        <v>0</v>
      </c>
      <c r="BG827" s="153">
        <f t="shared" si="116"/>
        <v>0</v>
      </c>
      <c r="BH827" s="153">
        <f t="shared" si="117"/>
        <v>0</v>
      </c>
      <c r="BI827" s="153">
        <f t="shared" si="118"/>
        <v>0</v>
      </c>
      <c r="BJ827" s="14" t="s">
        <v>85</v>
      </c>
      <c r="BK827" s="153">
        <f t="shared" si="119"/>
        <v>0</v>
      </c>
      <c r="BL827" s="14" t="s">
        <v>133</v>
      </c>
      <c r="BM827" s="152" t="s">
        <v>2966</v>
      </c>
    </row>
    <row r="828" spans="1:65" s="2" customFormat="1" ht="66.75" customHeight="1">
      <c r="A828" s="29"/>
      <c r="B828" s="140"/>
      <c r="C828" s="141" t="s">
        <v>2967</v>
      </c>
      <c r="D828" s="141" t="s">
        <v>128</v>
      </c>
      <c r="E828" s="142" t="s">
        <v>2968</v>
      </c>
      <c r="F828" s="143" t="s">
        <v>2969</v>
      </c>
      <c r="G828" s="144" t="s">
        <v>446</v>
      </c>
      <c r="H828" s="145">
        <v>1</v>
      </c>
      <c r="I828" s="146"/>
      <c r="J828" s="147">
        <f t="shared" si="110"/>
        <v>0</v>
      </c>
      <c r="K828" s="143" t="s">
        <v>132</v>
      </c>
      <c r="L828" s="30"/>
      <c r="M828" s="148" t="s">
        <v>1</v>
      </c>
      <c r="N828" s="149" t="s">
        <v>42</v>
      </c>
      <c r="O828" s="55"/>
      <c r="P828" s="150">
        <f t="shared" si="111"/>
        <v>0</v>
      </c>
      <c r="Q828" s="150">
        <v>0</v>
      </c>
      <c r="R828" s="150">
        <f t="shared" si="112"/>
        <v>0</v>
      </c>
      <c r="S828" s="150">
        <v>0</v>
      </c>
      <c r="T828" s="151">
        <f t="shared" si="113"/>
        <v>0</v>
      </c>
      <c r="U828" s="29"/>
      <c r="V828" s="29"/>
      <c r="W828" s="29"/>
      <c r="X828" s="29"/>
      <c r="Y828" s="29"/>
      <c r="Z828" s="29"/>
      <c r="AA828" s="29"/>
      <c r="AB828" s="29"/>
      <c r="AC828" s="29"/>
      <c r="AD828" s="29"/>
      <c r="AE828" s="29"/>
      <c r="AR828" s="152" t="s">
        <v>133</v>
      </c>
      <c r="AT828" s="152" t="s">
        <v>128</v>
      </c>
      <c r="AU828" s="152" t="s">
        <v>87</v>
      </c>
      <c r="AY828" s="14" t="s">
        <v>125</v>
      </c>
      <c r="BE828" s="153">
        <f t="shared" si="114"/>
        <v>0</v>
      </c>
      <c r="BF828" s="153">
        <f t="shared" si="115"/>
        <v>0</v>
      </c>
      <c r="BG828" s="153">
        <f t="shared" si="116"/>
        <v>0</v>
      </c>
      <c r="BH828" s="153">
        <f t="shared" si="117"/>
        <v>0</v>
      </c>
      <c r="BI828" s="153">
        <f t="shared" si="118"/>
        <v>0</v>
      </c>
      <c r="BJ828" s="14" t="s">
        <v>85</v>
      </c>
      <c r="BK828" s="153">
        <f t="shared" si="119"/>
        <v>0</v>
      </c>
      <c r="BL828" s="14" t="s">
        <v>133</v>
      </c>
      <c r="BM828" s="152" t="s">
        <v>2970</v>
      </c>
    </row>
    <row r="829" spans="1:65" s="2" customFormat="1" ht="66.75" customHeight="1">
      <c r="A829" s="29"/>
      <c r="B829" s="140"/>
      <c r="C829" s="141" t="s">
        <v>2971</v>
      </c>
      <c r="D829" s="141" t="s">
        <v>128</v>
      </c>
      <c r="E829" s="142" t="s">
        <v>2972</v>
      </c>
      <c r="F829" s="143" t="s">
        <v>2973</v>
      </c>
      <c r="G829" s="144" t="s">
        <v>446</v>
      </c>
      <c r="H829" s="145">
        <v>1</v>
      </c>
      <c r="I829" s="146"/>
      <c r="J829" s="147">
        <f t="shared" si="110"/>
        <v>0</v>
      </c>
      <c r="K829" s="143" t="s">
        <v>132</v>
      </c>
      <c r="L829" s="30"/>
      <c r="M829" s="148" t="s">
        <v>1</v>
      </c>
      <c r="N829" s="149" t="s">
        <v>42</v>
      </c>
      <c r="O829" s="55"/>
      <c r="P829" s="150">
        <f t="shared" si="111"/>
        <v>0</v>
      </c>
      <c r="Q829" s="150">
        <v>0</v>
      </c>
      <c r="R829" s="150">
        <f t="shared" si="112"/>
        <v>0</v>
      </c>
      <c r="S829" s="150">
        <v>0</v>
      </c>
      <c r="T829" s="151">
        <f t="shared" si="113"/>
        <v>0</v>
      </c>
      <c r="U829" s="29"/>
      <c r="V829" s="29"/>
      <c r="W829" s="29"/>
      <c r="X829" s="29"/>
      <c r="Y829" s="29"/>
      <c r="Z829" s="29"/>
      <c r="AA829" s="29"/>
      <c r="AB829" s="29"/>
      <c r="AC829" s="29"/>
      <c r="AD829" s="29"/>
      <c r="AE829" s="29"/>
      <c r="AR829" s="152" t="s">
        <v>133</v>
      </c>
      <c r="AT829" s="152" t="s">
        <v>128</v>
      </c>
      <c r="AU829" s="152" t="s">
        <v>87</v>
      </c>
      <c r="AY829" s="14" t="s">
        <v>125</v>
      </c>
      <c r="BE829" s="153">
        <f t="shared" si="114"/>
        <v>0</v>
      </c>
      <c r="BF829" s="153">
        <f t="shared" si="115"/>
        <v>0</v>
      </c>
      <c r="BG829" s="153">
        <f t="shared" si="116"/>
        <v>0</v>
      </c>
      <c r="BH829" s="153">
        <f t="shared" si="117"/>
        <v>0</v>
      </c>
      <c r="BI829" s="153">
        <f t="shared" si="118"/>
        <v>0</v>
      </c>
      <c r="BJ829" s="14" t="s">
        <v>85</v>
      </c>
      <c r="BK829" s="153">
        <f t="shared" si="119"/>
        <v>0</v>
      </c>
      <c r="BL829" s="14" t="s">
        <v>133</v>
      </c>
      <c r="BM829" s="152" t="s">
        <v>2974</v>
      </c>
    </row>
    <row r="830" spans="1:65" s="2" customFormat="1" ht="76.349999999999994" customHeight="1">
      <c r="A830" s="29"/>
      <c r="B830" s="140"/>
      <c r="C830" s="141" t="s">
        <v>2975</v>
      </c>
      <c r="D830" s="141" t="s">
        <v>128</v>
      </c>
      <c r="E830" s="142" t="s">
        <v>2976</v>
      </c>
      <c r="F830" s="143" t="s">
        <v>2977</v>
      </c>
      <c r="G830" s="144" t="s">
        <v>446</v>
      </c>
      <c r="H830" s="145">
        <v>1</v>
      </c>
      <c r="I830" s="146"/>
      <c r="J830" s="147">
        <f t="shared" si="110"/>
        <v>0</v>
      </c>
      <c r="K830" s="143" t="s">
        <v>132</v>
      </c>
      <c r="L830" s="30"/>
      <c r="M830" s="148" t="s">
        <v>1</v>
      </c>
      <c r="N830" s="149" t="s">
        <v>42</v>
      </c>
      <c r="O830" s="55"/>
      <c r="P830" s="150">
        <f t="shared" si="111"/>
        <v>0</v>
      </c>
      <c r="Q830" s="150">
        <v>0</v>
      </c>
      <c r="R830" s="150">
        <f t="shared" si="112"/>
        <v>0</v>
      </c>
      <c r="S830" s="150">
        <v>0</v>
      </c>
      <c r="T830" s="151">
        <f t="shared" si="113"/>
        <v>0</v>
      </c>
      <c r="U830" s="29"/>
      <c r="V830" s="29"/>
      <c r="W830" s="29"/>
      <c r="X830" s="29"/>
      <c r="Y830" s="29"/>
      <c r="Z830" s="29"/>
      <c r="AA830" s="29"/>
      <c r="AB830" s="29"/>
      <c r="AC830" s="29"/>
      <c r="AD830" s="29"/>
      <c r="AE830" s="29"/>
      <c r="AR830" s="152" t="s">
        <v>133</v>
      </c>
      <c r="AT830" s="152" t="s">
        <v>128</v>
      </c>
      <c r="AU830" s="152" t="s">
        <v>87</v>
      </c>
      <c r="AY830" s="14" t="s">
        <v>125</v>
      </c>
      <c r="BE830" s="153">
        <f t="shared" si="114"/>
        <v>0</v>
      </c>
      <c r="BF830" s="153">
        <f t="shared" si="115"/>
        <v>0</v>
      </c>
      <c r="BG830" s="153">
        <f t="shared" si="116"/>
        <v>0</v>
      </c>
      <c r="BH830" s="153">
        <f t="shared" si="117"/>
        <v>0</v>
      </c>
      <c r="BI830" s="153">
        <f t="shared" si="118"/>
        <v>0</v>
      </c>
      <c r="BJ830" s="14" t="s">
        <v>85</v>
      </c>
      <c r="BK830" s="153">
        <f t="shared" si="119"/>
        <v>0</v>
      </c>
      <c r="BL830" s="14" t="s">
        <v>133</v>
      </c>
      <c r="BM830" s="152" t="s">
        <v>2978</v>
      </c>
    </row>
    <row r="831" spans="1:65" s="2" customFormat="1" ht="76.349999999999994" customHeight="1">
      <c r="A831" s="29"/>
      <c r="B831" s="140"/>
      <c r="C831" s="141" t="s">
        <v>2979</v>
      </c>
      <c r="D831" s="141" t="s">
        <v>128</v>
      </c>
      <c r="E831" s="142" t="s">
        <v>2980</v>
      </c>
      <c r="F831" s="143" t="s">
        <v>2981</v>
      </c>
      <c r="G831" s="144" t="s">
        <v>446</v>
      </c>
      <c r="H831" s="145">
        <v>1</v>
      </c>
      <c r="I831" s="146"/>
      <c r="J831" s="147">
        <f t="shared" si="110"/>
        <v>0</v>
      </c>
      <c r="K831" s="143" t="s">
        <v>132</v>
      </c>
      <c r="L831" s="30"/>
      <c r="M831" s="148" t="s">
        <v>1</v>
      </c>
      <c r="N831" s="149" t="s">
        <v>42</v>
      </c>
      <c r="O831" s="55"/>
      <c r="P831" s="150">
        <f t="shared" si="111"/>
        <v>0</v>
      </c>
      <c r="Q831" s="150">
        <v>0</v>
      </c>
      <c r="R831" s="150">
        <f t="shared" si="112"/>
        <v>0</v>
      </c>
      <c r="S831" s="150">
        <v>0</v>
      </c>
      <c r="T831" s="151">
        <f t="shared" si="113"/>
        <v>0</v>
      </c>
      <c r="U831" s="29"/>
      <c r="V831" s="29"/>
      <c r="W831" s="29"/>
      <c r="X831" s="29"/>
      <c r="Y831" s="29"/>
      <c r="Z831" s="29"/>
      <c r="AA831" s="29"/>
      <c r="AB831" s="29"/>
      <c r="AC831" s="29"/>
      <c r="AD831" s="29"/>
      <c r="AE831" s="29"/>
      <c r="AR831" s="152" t="s">
        <v>133</v>
      </c>
      <c r="AT831" s="152" t="s">
        <v>128</v>
      </c>
      <c r="AU831" s="152" t="s">
        <v>87</v>
      </c>
      <c r="AY831" s="14" t="s">
        <v>125</v>
      </c>
      <c r="BE831" s="153">
        <f t="shared" si="114"/>
        <v>0</v>
      </c>
      <c r="BF831" s="153">
        <f t="shared" si="115"/>
        <v>0</v>
      </c>
      <c r="BG831" s="153">
        <f t="shared" si="116"/>
        <v>0</v>
      </c>
      <c r="BH831" s="153">
        <f t="shared" si="117"/>
        <v>0</v>
      </c>
      <c r="BI831" s="153">
        <f t="shared" si="118"/>
        <v>0</v>
      </c>
      <c r="BJ831" s="14" t="s">
        <v>85</v>
      </c>
      <c r="BK831" s="153">
        <f t="shared" si="119"/>
        <v>0</v>
      </c>
      <c r="BL831" s="14" t="s">
        <v>133</v>
      </c>
      <c r="BM831" s="152" t="s">
        <v>2982</v>
      </c>
    </row>
    <row r="832" spans="1:65" s="2" customFormat="1" ht="76.349999999999994" customHeight="1">
      <c r="A832" s="29"/>
      <c r="B832" s="140"/>
      <c r="C832" s="141" t="s">
        <v>2983</v>
      </c>
      <c r="D832" s="141" t="s">
        <v>128</v>
      </c>
      <c r="E832" s="142" t="s">
        <v>2984</v>
      </c>
      <c r="F832" s="143" t="s">
        <v>2985</v>
      </c>
      <c r="G832" s="144" t="s">
        <v>446</v>
      </c>
      <c r="H832" s="145">
        <v>1</v>
      </c>
      <c r="I832" s="146"/>
      <c r="J832" s="147">
        <f t="shared" si="110"/>
        <v>0</v>
      </c>
      <c r="K832" s="143" t="s">
        <v>132</v>
      </c>
      <c r="L832" s="30"/>
      <c r="M832" s="148" t="s">
        <v>1</v>
      </c>
      <c r="N832" s="149" t="s">
        <v>42</v>
      </c>
      <c r="O832" s="55"/>
      <c r="P832" s="150">
        <f t="shared" si="111"/>
        <v>0</v>
      </c>
      <c r="Q832" s="150">
        <v>0</v>
      </c>
      <c r="R832" s="150">
        <f t="shared" si="112"/>
        <v>0</v>
      </c>
      <c r="S832" s="150">
        <v>0</v>
      </c>
      <c r="T832" s="151">
        <f t="shared" si="113"/>
        <v>0</v>
      </c>
      <c r="U832" s="29"/>
      <c r="V832" s="29"/>
      <c r="W832" s="29"/>
      <c r="X832" s="29"/>
      <c r="Y832" s="29"/>
      <c r="Z832" s="29"/>
      <c r="AA832" s="29"/>
      <c r="AB832" s="29"/>
      <c r="AC832" s="29"/>
      <c r="AD832" s="29"/>
      <c r="AE832" s="29"/>
      <c r="AR832" s="152" t="s">
        <v>133</v>
      </c>
      <c r="AT832" s="152" t="s">
        <v>128</v>
      </c>
      <c r="AU832" s="152" t="s">
        <v>87</v>
      </c>
      <c r="AY832" s="14" t="s">
        <v>125</v>
      </c>
      <c r="BE832" s="153">
        <f t="shared" si="114"/>
        <v>0</v>
      </c>
      <c r="BF832" s="153">
        <f t="shared" si="115"/>
        <v>0</v>
      </c>
      <c r="BG832" s="153">
        <f t="shared" si="116"/>
        <v>0</v>
      </c>
      <c r="BH832" s="153">
        <f t="shared" si="117"/>
        <v>0</v>
      </c>
      <c r="BI832" s="153">
        <f t="shared" si="118"/>
        <v>0</v>
      </c>
      <c r="BJ832" s="14" t="s">
        <v>85</v>
      </c>
      <c r="BK832" s="153">
        <f t="shared" si="119"/>
        <v>0</v>
      </c>
      <c r="BL832" s="14" t="s">
        <v>133</v>
      </c>
      <c r="BM832" s="152" t="s">
        <v>2986</v>
      </c>
    </row>
    <row r="833" spans="1:65" s="2" customFormat="1" ht="55.5" customHeight="1">
      <c r="A833" s="29"/>
      <c r="B833" s="140"/>
      <c r="C833" s="141" t="s">
        <v>2987</v>
      </c>
      <c r="D833" s="141" t="s">
        <v>128</v>
      </c>
      <c r="E833" s="142" t="s">
        <v>2988</v>
      </c>
      <c r="F833" s="143" t="s">
        <v>2989</v>
      </c>
      <c r="G833" s="144" t="s">
        <v>446</v>
      </c>
      <c r="H833" s="145">
        <v>1</v>
      </c>
      <c r="I833" s="146"/>
      <c r="J833" s="147">
        <f t="shared" si="110"/>
        <v>0</v>
      </c>
      <c r="K833" s="143" t="s">
        <v>132</v>
      </c>
      <c r="L833" s="30"/>
      <c r="M833" s="148" t="s">
        <v>1</v>
      </c>
      <c r="N833" s="149" t="s">
        <v>42</v>
      </c>
      <c r="O833" s="55"/>
      <c r="P833" s="150">
        <f t="shared" si="111"/>
        <v>0</v>
      </c>
      <c r="Q833" s="150">
        <v>0</v>
      </c>
      <c r="R833" s="150">
        <f t="shared" si="112"/>
        <v>0</v>
      </c>
      <c r="S833" s="150">
        <v>0</v>
      </c>
      <c r="T833" s="151">
        <f t="shared" si="113"/>
        <v>0</v>
      </c>
      <c r="U833" s="29"/>
      <c r="V833" s="29"/>
      <c r="W833" s="29"/>
      <c r="X833" s="29"/>
      <c r="Y833" s="29"/>
      <c r="Z833" s="29"/>
      <c r="AA833" s="29"/>
      <c r="AB833" s="29"/>
      <c r="AC833" s="29"/>
      <c r="AD833" s="29"/>
      <c r="AE833" s="29"/>
      <c r="AR833" s="152" t="s">
        <v>133</v>
      </c>
      <c r="AT833" s="152" t="s">
        <v>128</v>
      </c>
      <c r="AU833" s="152" t="s">
        <v>87</v>
      </c>
      <c r="AY833" s="14" t="s">
        <v>125</v>
      </c>
      <c r="BE833" s="153">
        <f t="shared" si="114"/>
        <v>0</v>
      </c>
      <c r="BF833" s="153">
        <f t="shared" si="115"/>
        <v>0</v>
      </c>
      <c r="BG833" s="153">
        <f t="shared" si="116"/>
        <v>0</v>
      </c>
      <c r="BH833" s="153">
        <f t="shared" si="117"/>
        <v>0</v>
      </c>
      <c r="BI833" s="153">
        <f t="shared" si="118"/>
        <v>0</v>
      </c>
      <c r="BJ833" s="14" t="s">
        <v>85</v>
      </c>
      <c r="BK833" s="153">
        <f t="shared" si="119"/>
        <v>0</v>
      </c>
      <c r="BL833" s="14" t="s">
        <v>133</v>
      </c>
      <c r="BM833" s="152" t="s">
        <v>2990</v>
      </c>
    </row>
    <row r="834" spans="1:65" s="2" customFormat="1" ht="55.5" customHeight="1">
      <c r="A834" s="29"/>
      <c r="B834" s="140"/>
      <c r="C834" s="141" t="s">
        <v>2991</v>
      </c>
      <c r="D834" s="141" t="s">
        <v>128</v>
      </c>
      <c r="E834" s="142" t="s">
        <v>2992</v>
      </c>
      <c r="F834" s="143" t="s">
        <v>2993</v>
      </c>
      <c r="G834" s="144" t="s">
        <v>446</v>
      </c>
      <c r="H834" s="145">
        <v>1</v>
      </c>
      <c r="I834" s="146"/>
      <c r="J834" s="147">
        <f t="shared" si="110"/>
        <v>0</v>
      </c>
      <c r="K834" s="143" t="s">
        <v>132</v>
      </c>
      <c r="L834" s="30"/>
      <c r="M834" s="148" t="s">
        <v>1</v>
      </c>
      <c r="N834" s="149" t="s">
        <v>42</v>
      </c>
      <c r="O834" s="55"/>
      <c r="P834" s="150">
        <f t="shared" si="111"/>
        <v>0</v>
      </c>
      <c r="Q834" s="150">
        <v>0</v>
      </c>
      <c r="R834" s="150">
        <f t="shared" si="112"/>
        <v>0</v>
      </c>
      <c r="S834" s="150">
        <v>0</v>
      </c>
      <c r="T834" s="151">
        <f t="shared" si="113"/>
        <v>0</v>
      </c>
      <c r="U834" s="29"/>
      <c r="V834" s="29"/>
      <c r="W834" s="29"/>
      <c r="X834" s="29"/>
      <c r="Y834" s="29"/>
      <c r="Z834" s="29"/>
      <c r="AA834" s="29"/>
      <c r="AB834" s="29"/>
      <c r="AC834" s="29"/>
      <c r="AD834" s="29"/>
      <c r="AE834" s="29"/>
      <c r="AR834" s="152" t="s">
        <v>133</v>
      </c>
      <c r="AT834" s="152" t="s">
        <v>128</v>
      </c>
      <c r="AU834" s="152" t="s">
        <v>87</v>
      </c>
      <c r="AY834" s="14" t="s">
        <v>125</v>
      </c>
      <c r="BE834" s="153">
        <f t="shared" si="114"/>
        <v>0</v>
      </c>
      <c r="BF834" s="153">
        <f t="shared" si="115"/>
        <v>0</v>
      </c>
      <c r="BG834" s="153">
        <f t="shared" si="116"/>
        <v>0</v>
      </c>
      <c r="BH834" s="153">
        <f t="shared" si="117"/>
        <v>0</v>
      </c>
      <c r="BI834" s="153">
        <f t="shared" si="118"/>
        <v>0</v>
      </c>
      <c r="BJ834" s="14" t="s">
        <v>85</v>
      </c>
      <c r="BK834" s="153">
        <f t="shared" si="119"/>
        <v>0</v>
      </c>
      <c r="BL834" s="14" t="s">
        <v>133</v>
      </c>
      <c r="BM834" s="152" t="s">
        <v>2994</v>
      </c>
    </row>
    <row r="835" spans="1:65" s="2" customFormat="1" ht="55.5" customHeight="1">
      <c r="A835" s="29"/>
      <c r="B835" s="140"/>
      <c r="C835" s="141" t="s">
        <v>2995</v>
      </c>
      <c r="D835" s="141" t="s">
        <v>128</v>
      </c>
      <c r="E835" s="142" t="s">
        <v>2996</v>
      </c>
      <c r="F835" s="143" t="s">
        <v>2997</v>
      </c>
      <c r="G835" s="144" t="s">
        <v>446</v>
      </c>
      <c r="H835" s="145">
        <v>1</v>
      </c>
      <c r="I835" s="146"/>
      <c r="J835" s="147">
        <f t="shared" si="110"/>
        <v>0</v>
      </c>
      <c r="K835" s="143" t="s">
        <v>132</v>
      </c>
      <c r="L835" s="30"/>
      <c r="M835" s="148" t="s">
        <v>1</v>
      </c>
      <c r="N835" s="149" t="s">
        <v>42</v>
      </c>
      <c r="O835" s="55"/>
      <c r="P835" s="150">
        <f t="shared" si="111"/>
        <v>0</v>
      </c>
      <c r="Q835" s="150">
        <v>0</v>
      </c>
      <c r="R835" s="150">
        <f t="shared" si="112"/>
        <v>0</v>
      </c>
      <c r="S835" s="150">
        <v>0</v>
      </c>
      <c r="T835" s="151">
        <f t="shared" si="113"/>
        <v>0</v>
      </c>
      <c r="U835" s="29"/>
      <c r="V835" s="29"/>
      <c r="W835" s="29"/>
      <c r="X835" s="29"/>
      <c r="Y835" s="29"/>
      <c r="Z835" s="29"/>
      <c r="AA835" s="29"/>
      <c r="AB835" s="29"/>
      <c r="AC835" s="29"/>
      <c r="AD835" s="29"/>
      <c r="AE835" s="29"/>
      <c r="AR835" s="152" t="s">
        <v>133</v>
      </c>
      <c r="AT835" s="152" t="s">
        <v>128</v>
      </c>
      <c r="AU835" s="152" t="s">
        <v>87</v>
      </c>
      <c r="AY835" s="14" t="s">
        <v>125</v>
      </c>
      <c r="BE835" s="153">
        <f t="shared" si="114"/>
        <v>0</v>
      </c>
      <c r="BF835" s="153">
        <f t="shared" si="115"/>
        <v>0</v>
      </c>
      <c r="BG835" s="153">
        <f t="shared" si="116"/>
        <v>0</v>
      </c>
      <c r="BH835" s="153">
        <f t="shared" si="117"/>
        <v>0</v>
      </c>
      <c r="BI835" s="153">
        <f t="shared" si="118"/>
        <v>0</v>
      </c>
      <c r="BJ835" s="14" t="s">
        <v>85</v>
      </c>
      <c r="BK835" s="153">
        <f t="shared" si="119"/>
        <v>0</v>
      </c>
      <c r="BL835" s="14" t="s">
        <v>133</v>
      </c>
      <c r="BM835" s="152" t="s">
        <v>2998</v>
      </c>
    </row>
    <row r="836" spans="1:65" s="2" customFormat="1" ht="55.5" customHeight="1">
      <c r="A836" s="29"/>
      <c r="B836" s="140"/>
      <c r="C836" s="141" t="s">
        <v>2999</v>
      </c>
      <c r="D836" s="141" t="s">
        <v>128</v>
      </c>
      <c r="E836" s="142" t="s">
        <v>3000</v>
      </c>
      <c r="F836" s="143" t="s">
        <v>3001</v>
      </c>
      <c r="G836" s="144" t="s">
        <v>446</v>
      </c>
      <c r="H836" s="145">
        <v>1</v>
      </c>
      <c r="I836" s="146"/>
      <c r="J836" s="147">
        <f t="shared" si="110"/>
        <v>0</v>
      </c>
      <c r="K836" s="143" t="s">
        <v>132</v>
      </c>
      <c r="L836" s="30"/>
      <c r="M836" s="148" t="s">
        <v>1</v>
      </c>
      <c r="N836" s="149" t="s">
        <v>42</v>
      </c>
      <c r="O836" s="55"/>
      <c r="P836" s="150">
        <f t="shared" si="111"/>
        <v>0</v>
      </c>
      <c r="Q836" s="150">
        <v>0</v>
      </c>
      <c r="R836" s="150">
        <f t="shared" si="112"/>
        <v>0</v>
      </c>
      <c r="S836" s="150">
        <v>0</v>
      </c>
      <c r="T836" s="151">
        <f t="shared" si="113"/>
        <v>0</v>
      </c>
      <c r="U836" s="29"/>
      <c r="V836" s="29"/>
      <c r="W836" s="29"/>
      <c r="X836" s="29"/>
      <c r="Y836" s="29"/>
      <c r="Z836" s="29"/>
      <c r="AA836" s="29"/>
      <c r="AB836" s="29"/>
      <c r="AC836" s="29"/>
      <c r="AD836" s="29"/>
      <c r="AE836" s="29"/>
      <c r="AR836" s="152" t="s">
        <v>133</v>
      </c>
      <c r="AT836" s="152" t="s">
        <v>128</v>
      </c>
      <c r="AU836" s="152" t="s">
        <v>87</v>
      </c>
      <c r="AY836" s="14" t="s">
        <v>125</v>
      </c>
      <c r="BE836" s="153">
        <f t="shared" si="114"/>
        <v>0</v>
      </c>
      <c r="BF836" s="153">
        <f t="shared" si="115"/>
        <v>0</v>
      </c>
      <c r="BG836" s="153">
        <f t="shared" si="116"/>
        <v>0</v>
      </c>
      <c r="BH836" s="153">
        <f t="shared" si="117"/>
        <v>0</v>
      </c>
      <c r="BI836" s="153">
        <f t="shared" si="118"/>
        <v>0</v>
      </c>
      <c r="BJ836" s="14" t="s">
        <v>85</v>
      </c>
      <c r="BK836" s="153">
        <f t="shared" si="119"/>
        <v>0</v>
      </c>
      <c r="BL836" s="14" t="s">
        <v>133</v>
      </c>
      <c r="BM836" s="152" t="s">
        <v>3002</v>
      </c>
    </row>
    <row r="837" spans="1:65" s="2" customFormat="1" ht="44.25" customHeight="1">
      <c r="A837" s="29"/>
      <c r="B837" s="140"/>
      <c r="C837" s="141" t="s">
        <v>3003</v>
      </c>
      <c r="D837" s="141" t="s">
        <v>128</v>
      </c>
      <c r="E837" s="142" t="s">
        <v>3004</v>
      </c>
      <c r="F837" s="143" t="s">
        <v>3005</v>
      </c>
      <c r="G837" s="144" t="s">
        <v>446</v>
      </c>
      <c r="H837" s="145">
        <v>1</v>
      </c>
      <c r="I837" s="146"/>
      <c r="J837" s="147">
        <f t="shared" si="110"/>
        <v>0</v>
      </c>
      <c r="K837" s="143" t="s">
        <v>132</v>
      </c>
      <c r="L837" s="30"/>
      <c r="M837" s="148" t="s">
        <v>1</v>
      </c>
      <c r="N837" s="149" t="s">
        <v>42</v>
      </c>
      <c r="O837" s="55"/>
      <c r="P837" s="150">
        <f t="shared" si="111"/>
        <v>0</v>
      </c>
      <c r="Q837" s="150">
        <v>0</v>
      </c>
      <c r="R837" s="150">
        <f t="shared" si="112"/>
        <v>0</v>
      </c>
      <c r="S837" s="150">
        <v>0</v>
      </c>
      <c r="T837" s="151">
        <f t="shared" si="113"/>
        <v>0</v>
      </c>
      <c r="U837" s="29"/>
      <c r="V837" s="29"/>
      <c r="W837" s="29"/>
      <c r="X837" s="29"/>
      <c r="Y837" s="29"/>
      <c r="Z837" s="29"/>
      <c r="AA837" s="29"/>
      <c r="AB837" s="29"/>
      <c r="AC837" s="29"/>
      <c r="AD837" s="29"/>
      <c r="AE837" s="29"/>
      <c r="AR837" s="152" t="s">
        <v>133</v>
      </c>
      <c r="AT837" s="152" t="s">
        <v>128</v>
      </c>
      <c r="AU837" s="152" t="s">
        <v>87</v>
      </c>
      <c r="AY837" s="14" t="s">
        <v>125</v>
      </c>
      <c r="BE837" s="153">
        <f t="shared" si="114"/>
        <v>0</v>
      </c>
      <c r="BF837" s="153">
        <f t="shared" si="115"/>
        <v>0</v>
      </c>
      <c r="BG837" s="153">
        <f t="shared" si="116"/>
        <v>0</v>
      </c>
      <c r="BH837" s="153">
        <f t="shared" si="117"/>
        <v>0</v>
      </c>
      <c r="BI837" s="153">
        <f t="shared" si="118"/>
        <v>0</v>
      </c>
      <c r="BJ837" s="14" t="s">
        <v>85</v>
      </c>
      <c r="BK837" s="153">
        <f t="shared" si="119"/>
        <v>0</v>
      </c>
      <c r="BL837" s="14" t="s">
        <v>133</v>
      </c>
      <c r="BM837" s="152" t="s">
        <v>3006</v>
      </c>
    </row>
    <row r="838" spans="1:65" s="2" customFormat="1" ht="44.25" customHeight="1">
      <c r="A838" s="29"/>
      <c r="B838" s="140"/>
      <c r="C838" s="141" t="s">
        <v>3007</v>
      </c>
      <c r="D838" s="141" t="s">
        <v>128</v>
      </c>
      <c r="E838" s="142" t="s">
        <v>3008</v>
      </c>
      <c r="F838" s="143" t="s">
        <v>3009</v>
      </c>
      <c r="G838" s="144" t="s">
        <v>446</v>
      </c>
      <c r="H838" s="145">
        <v>1</v>
      </c>
      <c r="I838" s="146"/>
      <c r="J838" s="147">
        <f t="shared" si="110"/>
        <v>0</v>
      </c>
      <c r="K838" s="143" t="s">
        <v>132</v>
      </c>
      <c r="L838" s="30"/>
      <c r="M838" s="148" t="s">
        <v>1</v>
      </c>
      <c r="N838" s="149" t="s">
        <v>42</v>
      </c>
      <c r="O838" s="55"/>
      <c r="P838" s="150">
        <f t="shared" si="111"/>
        <v>0</v>
      </c>
      <c r="Q838" s="150">
        <v>0</v>
      </c>
      <c r="R838" s="150">
        <f t="shared" si="112"/>
        <v>0</v>
      </c>
      <c r="S838" s="150">
        <v>0</v>
      </c>
      <c r="T838" s="151">
        <f t="shared" si="113"/>
        <v>0</v>
      </c>
      <c r="U838" s="29"/>
      <c r="V838" s="29"/>
      <c r="W838" s="29"/>
      <c r="X838" s="29"/>
      <c r="Y838" s="29"/>
      <c r="Z838" s="29"/>
      <c r="AA838" s="29"/>
      <c r="AB838" s="29"/>
      <c r="AC838" s="29"/>
      <c r="AD838" s="29"/>
      <c r="AE838" s="29"/>
      <c r="AR838" s="152" t="s">
        <v>133</v>
      </c>
      <c r="AT838" s="152" t="s">
        <v>128</v>
      </c>
      <c r="AU838" s="152" t="s">
        <v>87</v>
      </c>
      <c r="AY838" s="14" t="s">
        <v>125</v>
      </c>
      <c r="BE838" s="153">
        <f t="shared" si="114"/>
        <v>0</v>
      </c>
      <c r="BF838" s="153">
        <f t="shared" si="115"/>
        <v>0</v>
      </c>
      <c r="BG838" s="153">
        <f t="shared" si="116"/>
        <v>0</v>
      </c>
      <c r="BH838" s="153">
        <f t="shared" si="117"/>
        <v>0</v>
      </c>
      <c r="BI838" s="153">
        <f t="shared" si="118"/>
        <v>0</v>
      </c>
      <c r="BJ838" s="14" t="s">
        <v>85</v>
      </c>
      <c r="BK838" s="153">
        <f t="shared" si="119"/>
        <v>0</v>
      </c>
      <c r="BL838" s="14" t="s">
        <v>133</v>
      </c>
      <c r="BM838" s="152" t="s">
        <v>3010</v>
      </c>
    </row>
    <row r="839" spans="1:65" s="2" customFormat="1" ht="44.25" customHeight="1">
      <c r="A839" s="29"/>
      <c r="B839" s="140"/>
      <c r="C839" s="141" t="s">
        <v>3011</v>
      </c>
      <c r="D839" s="141" t="s">
        <v>128</v>
      </c>
      <c r="E839" s="142" t="s">
        <v>3012</v>
      </c>
      <c r="F839" s="143" t="s">
        <v>3013</v>
      </c>
      <c r="G839" s="144" t="s">
        <v>446</v>
      </c>
      <c r="H839" s="145">
        <v>1</v>
      </c>
      <c r="I839" s="146"/>
      <c r="J839" s="147">
        <f t="shared" si="110"/>
        <v>0</v>
      </c>
      <c r="K839" s="143" t="s">
        <v>132</v>
      </c>
      <c r="L839" s="30"/>
      <c r="M839" s="148" t="s">
        <v>1</v>
      </c>
      <c r="N839" s="149" t="s">
        <v>42</v>
      </c>
      <c r="O839" s="55"/>
      <c r="P839" s="150">
        <f t="shared" si="111"/>
        <v>0</v>
      </c>
      <c r="Q839" s="150">
        <v>0</v>
      </c>
      <c r="R839" s="150">
        <f t="shared" si="112"/>
        <v>0</v>
      </c>
      <c r="S839" s="150">
        <v>0</v>
      </c>
      <c r="T839" s="151">
        <f t="shared" si="113"/>
        <v>0</v>
      </c>
      <c r="U839" s="29"/>
      <c r="V839" s="29"/>
      <c r="W839" s="29"/>
      <c r="X839" s="29"/>
      <c r="Y839" s="29"/>
      <c r="Z839" s="29"/>
      <c r="AA839" s="29"/>
      <c r="AB839" s="29"/>
      <c r="AC839" s="29"/>
      <c r="AD839" s="29"/>
      <c r="AE839" s="29"/>
      <c r="AR839" s="152" t="s">
        <v>133</v>
      </c>
      <c r="AT839" s="152" t="s">
        <v>128</v>
      </c>
      <c r="AU839" s="152" t="s">
        <v>87</v>
      </c>
      <c r="AY839" s="14" t="s">
        <v>125</v>
      </c>
      <c r="BE839" s="153">
        <f t="shared" si="114"/>
        <v>0</v>
      </c>
      <c r="BF839" s="153">
        <f t="shared" si="115"/>
        <v>0</v>
      </c>
      <c r="BG839" s="153">
        <f t="shared" si="116"/>
        <v>0</v>
      </c>
      <c r="BH839" s="153">
        <f t="shared" si="117"/>
        <v>0</v>
      </c>
      <c r="BI839" s="153">
        <f t="shared" si="118"/>
        <v>0</v>
      </c>
      <c r="BJ839" s="14" t="s">
        <v>85</v>
      </c>
      <c r="BK839" s="153">
        <f t="shared" si="119"/>
        <v>0</v>
      </c>
      <c r="BL839" s="14" t="s">
        <v>133</v>
      </c>
      <c r="BM839" s="152" t="s">
        <v>3014</v>
      </c>
    </row>
    <row r="840" spans="1:65" s="2" customFormat="1" ht="49.15" customHeight="1">
      <c r="A840" s="29"/>
      <c r="B840" s="140"/>
      <c r="C840" s="141" t="s">
        <v>3015</v>
      </c>
      <c r="D840" s="141" t="s">
        <v>128</v>
      </c>
      <c r="E840" s="142" t="s">
        <v>3016</v>
      </c>
      <c r="F840" s="143" t="s">
        <v>3017</v>
      </c>
      <c r="G840" s="144" t="s">
        <v>446</v>
      </c>
      <c r="H840" s="145">
        <v>1</v>
      </c>
      <c r="I840" s="146"/>
      <c r="J840" s="147">
        <f t="shared" si="110"/>
        <v>0</v>
      </c>
      <c r="K840" s="143" t="s">
        <v>132</v>
      </c>
      <c r="L840" s="30"/>
      <c r="M840" s="148" t="s">
        <v>1</v>
      </c>
      <c r="N840" s="149" t="s">
        <v>42</v>
      </c>
      <c r="O840" s="55"/>
      <c r="P840" s="150">
        <f t="shared" si="111"/>
        <v>0</v>
      </c>
      <c r="Q840" s="150">
        <v>0</v>
      </c>
      <c r="R840" s="150">
        <f t="shared" si="112"/>
        <v>0</v>
      </c>
      <c r="S840" s="150">
        <v>0</v>
      </c>
      <c r="T840" s="151">
        <f t="shared" si="113"/>
        <v>0</v>
      </c>
      <c r="U840" s="29"/>
      <c r="V840" s="29"/>
      <c r="W840" s="29"/>
      <c r="X840" s="29"/>
      <c r="Y840" s="29"/>
      <c r="Z840" s="29"/>
      <c r="AA840" s="29"/>
      <c r="AB840" s="29"/>
      <c r="AC840" s="29"/>
      <c r="AD840" s="29"/>
      <c r="AE840" s="29"/>
      <c r="AR840" s="152" t="s">
        <v>133</v>
      </c>
      <c r="AT840" s="152" t="s">
        <v>128</v>
      </c>
      <c r="AU840" s="152" t="s">
        <v>87</v>
      </c>
      <c r="AY840" s="14" t="s">
        <v>125</v>
      </c>
      <c r="BE840" s="153">
        <f t="shared" si="114"/>
        <v>0</v>
      </c>
      <c r="BF840" s="153">
        <f t="shared" si="115"/>
        <v>0</v>
      </c>
      <c r="BG840" s="153">
        <f t="shared" si="116"/>
        <v>0</v>
      </c>
      <c r="BH840" s="153">
        <f t="shared" si="117"/>
        <v>0</v>
      </c>
      <c r="BI840" s="153">
        <f t="shared" si="118"/>
        <v>0</v>
      </c>
      <c r="BJ840" s="14" t="s">
        <v>85</v>
      </c>
      <c r="BK840" s="153">
        <f t="shared" si="119"/>
        <v>0</v>
      </c>
      <c r="BL840" s="14" t="s">
        <v>133</v>
      </c>
      <c r="BM840" s="152" t="s">
        <v>3018</v>
      </c>
    </row>
    <row r="841" spans="1:65" s="2" customFormat="1" ht="62.65" customHeight="1">
      <c r="A841" s="29"/>
      <c r="B841" s="140"/>
      <c r="C841" s="141" t="s">
        <v>3019</v>
      </c>
      <c r="D841" s="141" t="s">
        <v>128</v>
      </c>
      <c r="E841" s="142" t="s">
        <v>3020</v>
      </c>
      <c r="F841" s="143" t="s">
        <v>3021</v>
      </c>
      <c r="G841" s="144" t="s">
        <v>446</v>
      </c>
      <c r="H841" s="145">
        <v>1</v>
      </c>
      <c r="I841" s="146"/>
      <c r="J841" s="147">
        <f t="shared" si="110"/>
        <v>0</v>
      </c>
      <c r="K841" s="143" t="s">
        <v>132</v>
      </c>
      <c r="L841" s="30"/>
      <c r="M841" s="148" t="s">
        <v>1</v>
      </c>
      <c r="N841" s="149" t="s">
        <v>42</v>
      </c>
      <c r="O841" s="55"/>
      <c r="P841" s="150">
        <f t="shared" si="111"/>
        <v>0</v>
      </c>
      <c r="Q841" s="150">
        <v>0</v>
      </c>
      <c r="R841" s="150">
        <f t="shared" si="112"/>
        <v>0</v>
      </c>
      <c r="S841" s="150">
        <v>0</v>
      </c>
      <c r="T841" s="151">
        <f t="shared" si="113"/>
        <v>0</v>
      </c>
      <c r="U841" s="29"/>
      <c r="V841" s="29"/>
      <c r="W841" s="29"/>
      <c r="X841" s="29"/>
      <c r="Y841" s="29"/>
      <c r="Z841" s="29"/>
      <c r="AA841" s="29"/>
      <c r="AB841" s="29"/>
      <c r="AC841" s="29"/>
      <c r="AD841" s="29"/>
      <c r="AE841" s="29"/>
      <c r="AR841" s="152" t="s">
        <v>133</v>
      </c>
      <c r="AT841" s="152" t="s">
        <v>128</v>
      </c>
      <c r="AU841" s="152" t="s">
        <v>87</v>
      </c>
      <c r="AY841" s="14" t="s">
        <v>125</v>
      </c>
      <c r="BE841" s="153">
        <f t="shared" si="114"/>
        <v>0</v>
      </c>
      <c r="BF841" s="153">
        <f t="shared" si="115"/>
        <v>0</v>
      </c>
      <c r="BG841" s="153">
        <f t="shared" si="116"/>
        <v>0</v>
      </c>
      <c r="BH841" s="153">
        <f t="shared" si="117"/>
        <v>0</v>
      </c>
      <c r="BI841" s="153">
        <f t="shared" si="118"/>
        <v>0</v>
      </c>
      <c r="BJ841" s="14" t="s">
        <v>85</v>
      </c>
      <c r="BK841" s="153">
        <f t="shared" si="119"/>
        <v>0</v>
      </c>
      <c r="BL841" s="14" t="s">
        <v>133</v>
      </c>
      <c r="BM841" s="152" t="s">
        <v>3022</v>
      </c>
    </row>
    <row r="842" spans="1:65" s="2" customFormat="1" ht="62.65" customHeight="1">
      <c r="A842" s="29"/>
      <c r="B842" s="140"/>
      <c r="C842" s="141" t="s">
        <v>3023</v>
      </c>
      <c r="D842" s="141" t="s">
        <v>128</v>
      </c>
      <c r="E842" s="142" t="s">
        <v>3024</v>
      </c>
      <c r="F842" s="143" t="s">
        <v>3025</v>
      </c>
      <c r="G842" s="144" t="s">
        <v>446</v>
      </c>
      <c r="H842" s="145">
        <v>1</v>
      </c>
      <c r="I842" s="146"/>
      <c r="J842" s="147">
        <f t="shared" si="110"/>
        <v>0</v>
      </c>
      <c r="K842" s="143" t="s">
        <v>132</v>
      </c>
      <c r="L842" s="30"/>
      <c r="M842" s="148" t="s">
        <v>1</v>
      </c>
      <c r="N842" s="149" t="s">
        <v>42</v>
      </c>
      <c r="O842" s="55"/>
      <c r="P842" s="150">
        <f t="shared" si="111"/>
        <v>0</v>
      </c>
      <c r="Q842" s="150">
        <v>0</v>
      </c>
      <c r="R842" s="150">
        <f t="shared" si="112"/>
        <v>0</v>
      </c>
      <c r="S842" s="150">
        <v>0</v>
      </c>
      <c r="T842" s="151">
        <f t="shared" si="113"/>
        <v>0</v>
      </c>
      <c r="U842" s="29"/>
      <c r="V842" s="29"/>
      <c r="W842" s="29"/>
      <c r="X842" s="29"/>
      <c r="Y842" s="29"/>
      <c r="Z842" s="29"/>
      <c r="AA842" s="29"/>
      <c r="AB842" s="29"/>
      <c r="AC842" s="29"/>
      <c r="AD842" s="29"/>
      <c r="AE842" s="29"/>
      <c r="AR842" s="152" t="s">
        <v>133</v>
      </c>
      <c r="AT842" s="152" t="s">
        <v>128</v>
      </c>
      <c r="AU842" s="152" t="s">
        <v>87</v>
      </c>
      <c r="AY842" s="14" t="s">
        <v>125</v>
      </c>
      <c r="BE842" s="153">
        <f t="shared" si="114"/>
        <v>0</v>
      </c>
      <c r="BF842" s="153">
        <f t="shared" si="115"/>
        <v>0</v>
      </c>
      <c r="BG842" s="153">
        <f t="shared" si="116"/>
        <v>0</v>
      </c>
      <c r="BH842" s="153">
        <f t="shared" si="117"/>
        <v>0</v>
      </c>
      <c r="BI842" s="153">
        <f t="shared" si="118"/>
        <v>0</v>
      </c>
      <c r="BJ842" s="14" t="s">
        <v>85</v>
      </c>
      <c r="BK842" s="153">
        <f t="shared" si="119"/>
        <v>0</v>
      </c>
      <c r="BL842" s="14" t="s">
        <v>133</v>
      </c>
      <c r="BM842" s="152" t="s">
        <v>3026</v>
      </c>
    </row>
    <row r="843" spans="1:65" s="2" customFormat="1" ht="66.75" customHeight="1">
      <c r="A843" s="29"/>
      <c r="B843" s="140"/>
      <c r="C843" s="141" t="s">
        <v>3027</v>
      </c>
      <c r="D843" s="141" t="s">
        <v>128</v>
      </c>
      <c r="E843" s="142" t="s">
        <v>3028</v>
      </c>
      <c r="F843" s="143" t="s">
        <v>3029</v>
      </c>
      <c r="G843" s="144" t="s">
        <v>446</v>
      </c>
      <c r="H843" s="145">
        <v>1</v>
      </c>
      <c r="I843" s="146"/>
      <c r="J843" s="147">
        <f t="shared" si="110"/>
        <v>0</v>
      </c>
      <c r="K843" s="143" t="s">
        <v>132</v>
      </c>
      <c r="L843" s="30"/>
      <c r="M843" s="148" t="s">
        <v>1</v>
      </c>
      <c r="N843" s="149" t="s">
        <v>42</v>
      </c>
      <c r="O843" s="55"/>
      <c r="P843" s="150">
        <f t="shared" si="111"/>
        <v>0</v>
      </c>
      <c r="Q843" s="150">
        <v>0</v>
      </c>
      <c r="R843" s="150">
        <f t="shared" si="112"/>
        <v>0</v>
      </c>
      <c r="S843" s="150">
        <v>0</v>
      </c>
      <c r="T843" s="151">
        <f t="shared" si="113"/>
        <v>0</v>
      </c>
      <c r="U843" s="29"/>
      <c r="V843" s="29"/>
      <c r="W843" s="29"/>
      <c r="X843" s="29"/>
      <c r="Y843" s="29"/>
      <c r="Z843" s="29"/>
      <c r="AA843" s="29"/>
      <c r="AB843" s="29"/>
      <c r="AC843" s="29"/>
      <c r="AD843" s="29"/>
      <c r="AE843" s="29"/>
      <c r="AR843" s="152" t="s">
        <v>133</v>
      </c>
      <c r="AT843" s="152" t="s">
        <v>128</v>
      </c>
      <c r="AU843" s="152" t="s">
        <v>87</v>
      </c>
      <c r="AY843" s="14" t="s">
        <v>125</v>
      </c>
      <c r="BE843" s="153">
        <f t="shared" si="114"/>
        <v>0</v>
      </c>
      <c r="BF843" s="153">
        <f t="shared" si="115"/>
        <v>0</v>
      </c>
      <c r="BG843" s="153">
        <f t="shared" si="116"/>
        <v>0</v>
      </c>
      <c r="BH843" s="153">
        <f t="shared" si="117"/>
        <v>0</v>
      </c>
      <c r="BI843" s="153">
        <f t="shared" si="118"/>
        <v>0</v>
      </c>
      <c r="BJ843" s="14" t="s">
        <v>85</v>
      </c>
      <c r="BK843" s="153">
        <f t="shared" si="119"/>
        <v>0</v>
      </c>
      <c r="BL843" s="14" t="s">
        <v>133</v>
      </c>
      <c r="BM843" s="152" t="s">
        <v>3030</v>
      </c>
    </row>
    <row r="844" spans="1:65" s="2" customFormat="1" ht="66.75" customHeight="1">
      <c r="A844" s="29"/>
      <c r="B844" s="140"/>
      <c r="C844" s="141" t="s">
        <v>3031</v>
      </c>
      <c r="D844" s="141" t="s">
        <v>128</v>
      </c>
      <c r="E844" s="142" t="s">
        <v>3032</v>
      </c>
      <c r="F844" s="143" t="s">
        <v>3033</v>
      </c>
      <c r="G844" s="144" t="s">
        <v>446</v>
      </c>
      <c r="H844" s="145">
        <v>1</v>
      </c>
      <c r="I844" s="146"/>
      <c r="J844" s="147">
        <f t="shared" si="110"/>
        <v>0</v>
      </c>
      <c r="K844" s="143" t="s">
        <v>132</v>
      </c>
      <c r="L844" s="30"/>
      <c r="M844" s="148" t="s">
        <v>1</v>
      </c>
      <c r="N844" s="149" t="s">
        <v>42</v>
      </c>
      <c r="O844" s="55"/>
      <c r="P844" s="150">
        <f t="shared" si="111"/>
        <v>0</v>
      </c>
      <c r="Q844" s="150">
        <v>0</v>
      </c>
      <c r="R844" s="150">
        <f t="shared" si="112"/>
        <v>0</v>
      </c>
      <c r="S844" s="150">
        <v>0</v>
      </c>
      <c r="T844" s="151">
        <f t="shared" si="113"/>
        <v>0</v>
      </c>
      <c r="U844" s="29"/>
      <c r="V844" s="29"/>
      <c r="W844" s="29"/>
      <c r="X844" s="29"/>
      <c r="Y844" s="29"/>
      <c r="Z844" s="29"/>
      <c r="AA844" s="29"/>
      <c r="AB844" s="29"/>
      <c r="AC844" s="29"/>
      <c r="AD844" s="29"/>
      <c r="AE844" s="29"/>
      <c r="AR844" s="152" t="s">
        <v>133</v>
      </c>
      <c r="AT844" s="152" t="s">
        <v>128</v>
      </c>
      <c r="AU844" s="152" t="s">
        <v>87</v>
      </c>
      <c r="AY844" s="14" t="s">
        <v>125</v>
      </c>
      <c r="BE844" s="153">
        <f t="shared" si="114"/>
        <v>0</v>
      </c>
      <c r="BF844" s="153">
        <f t="shared" si="115"/>
        <v>0</v>
      </c>
      <c r="BG844" s="153">
        <f t="shared" si="116"/>
        <v>0</v>
      </c>
      <c r="BH844" s="153">
        <f t="shared" si="117"/>
        <v>0</v>
      </c>
      <c r="BI844" s="153">
        <f t="shared" si="118"/>
        <v>0</v>
      </c>
      <c r="BJ844" s="14" t="s">
        <v>85</v>
      </c>
      <c r="BK844" s="153">
        <f t="shared" si="119"/>
        <v>0</v>
      </c>
      <c r="BL844" s="14" t="s">
        <v>133</v>
      </c>
      <c r="BM844" s="152" t="s">
        <v>3034</v>
      </c>
    </row>
    <row r="845" spans="1:65" s="2" customFormat="1" ht="49.15" customHeight="1">
      <c r="A845" s="29"/>
      <c r="B845" s="140"/>
      <c r="C845" s="141" t="s">
        <v>3035</v>
      </c>
      <c r="D845" s="141" t="s">
        <v>128</v>
      </c>
      <c r="E845" s="142" t="s">
        <v>3036</v>
      </c>
      <c r="F845" s="143" t="s">
        <v>3037</v>
      </c>
      <c r="G845" s="144" t="s">
        <v>446</v>
      </c>
      <c r="H845" s="145">
        <v>1</v>
      </c>
      <c r="I845" s="146"/>
      <c r="J845" s="147">
        <f t="shared" si="110"/>
        <v>0</v>
      </c>
      <c r="K845" s="143" t="s">
        <v>132</v>
      </c>
      <c r="L845" s="30"/>
      <c r="M845" s="148" t="s">
        <v>1</v>
      </c>
      <c r="N845" s="149" t="s">
        <v>42</v>
      </c>
      <c r="O845" s="55"/>
      <c r="P845" s="150">
        <f t="shared" si="111"/>
        <v>0</v>
      </c>
      <c r="Q845" s="150">
        <v>0</v>
      </c>
      <c r="R845" s="150">
        <f t="shared" si="112"/>
        <v>0</v>
      </c>
      <c r="S845" s="150">
        <v>0</v>
      </c>
      <c r="T845" s="151">
        <f t="shared" si="113"/>
        <v>0</v>
      </c>
      <c r="U845" s="29"/>
      <c r="V845" s="29"/>
      <c r="W845" s="29"/>
      <c r="X845" s="29"/>
      <c r="Y845" s="29"/>
      <c r="Z845" s="29"/>
      <c r="AA845" s="29"/>
      <c r="AB845" s="29"/>
      <c r="AC845" s="29"/>
      <c r="AD845" s="29"/>
      <c r="AE845" s="29"/>
      <c r="AR845" s="152" t="s">
        <v>133</v>
      </c>
      <c r="AT845" s="152" t="s">
        <v>128</v>
      </c>
      <c r="AU845" s="152" t="s">
        <v>87</v>
      </c>
      <c r="AY845" s="14" t="s">
        <v>125</v>
      </c>
      <c r="BE845" s="153">
        <f t="shared" si="114"/>
        <v>0</v>
      </c>
      <c r="BF845" s="153">
        <f t="shared" si="115"/>
        <v>0</v>
      </c>
      <c r="BG845" s="153">
        <f t="shared" si="116"/>
        <v>0</v>
      </c>
      <c r="BH845" s="153">
        <f t="shared" si="117"/>
        <v>0</v>
      </c>
      <c r="BI845" s="153">
        <f t="shared" si="118"/>
        <v>0</v>
      </c>
      <c r="BJ845" s="14" t="s">
        <v>85</v>
      </c>
      <c r="BK845" s="153">
        <f t="shared" si="119"/>
        <v>0</v>
      </c>
      <c r="BL845" s="14" t="s">
        <v>133</v>
      </c>
      <c r="BM845" s="152" t="s">
        <v>3038</v>
      </c>
    </row>
    <row r="846" spans="1:65" s="2" customFormat="1" ht="62.65" customHeight="1">
      <c r="A846" s="29"/>
      <c r="B846" s="140"/>
      <c r="C846" s="141" t="s">
        <v>3039</v>
      </c>
      <c r="D846" s="141" t="s">
        <v>128</v>
      </c>
      <c r="E846" s="142" t="s">
        <v>3040</v>
      </c>
      <c r="F846" s="143" t="s">
        <v>3041</v>
      </c>
      <c r="G846" s="144" t="s">
        <v>446</v>
      </c>
      <c r="H846" s="145">
        <v>1</v>
      </c>
      <c r="I846" s="146"/>
      <c r="J846" s="147">
        <f t="shared" si="110"/>
        <v>0</v>
      </c>
      <c r="K846" s="143" t="s">
        <v>132</v>
      </c>
      <c r="L846" s="30"/>
      <c r="M846" s="148" t="s">
        <v>1</v>
      </c>
      <c r="N846" s="149" t="s">
        <v>42</v>
      </c>
      <c r="O846" s="55"/>
      <c r="P846" s="150">
        <f t="shared" si="111"/>
        <v>0</v>
      </c>
      <c r="Q846" s="150">
        <v>0</v>
      </c>
      <c r="R846" s="150">
        <f t="shared" si="112"/>
        <v>0</v>
      </c>
      <c r="S846" s="150">
        <v>0</v>
      </c>
      <c r="T846" s="151">
        <f t="shared" si="113"/>
        <v>0</v>
      </c>
      <c r="U846" s="29"/>
      <c r="V846" s="29"/>
      <c r="W846" s="29"/>
      <c r="X846" s="29"/>
      <c r="Y846" s="29"/>
      <c r="Z846" s="29"/>
      <c r="AA846" s="29"/>
      <c r="AB846" s="29"/>
      <c r="AC846" s="29"/>
      <c r="AD846" s="29"/>
      <c r="AE846" s="29"/>
      <c r="AR846" s="152" t="s">
        <v>133</v>
      </c>
      <c r="AT846" s="152" t="s">
        <v>128</v>
      </c>
      <c r="AU846" s="152" t="s">
        <v>87</v>
      </c>
      <c r="AY846" s="14" t="s">
        <v>125</v>
      </c>
      <c r="BE846" s="153">
        <f t="shared" si="114"/>
        <v>0</v>
      </c>
      <c r="BF846" s="153">
        <f t="shared" si="115"/>
        <v>0</v>
      </c>
      <c r="BG846" s="153">
        <f t="shared" si="116"/>
        <v>0</v>
      </c>
      <c r="BH846" s="153">
        <f t="shared" si="117"/>
        <v>0</v>
      </c>
      <c r="BI846" s="153">
        <f t="shared" si="118"/>
        <v>0</v>
      </c>
      <c r="BJ846" s="14" t="s">
        <v>85</v>
      </c>
      <c r="BK846" s="153">
        <f t="shared" si="119"/>
        <v>0</v>
      </c>
      <c r="BL846" s="14" t="s">
        <v>133</v>
      </c>
      <c r="BM846" s="152" t="s">
        <v>3042</v>
      </c>
    </row>
    <row r="847" spans="1:65" s="2" customFormat="1" ht="44.25" customHeight="1">
      <c r="A847" s="29"/>
      <c r="B847" s="140"/>
      <c r="C847" s="141" t="s">
        <v>3043</v>
      </c>
      <c r="D847" s="141" t="s">
        <v>128</v>
      </c>
      <c r="E847" s="142" t="s">
        <v>3044</v>
      </c>
      <c r="F847" s="143" t="s">
        <v>3045</v>
      </c>
      <c r="G847" s="144" t="s">
        <v>446</v>
      </c>
      <c r="H847" s="145">
        <v>1</v>
      </c>
      <c r="I847" s="146"/>
      <c r="J847" s="147">
        <f t="shared" si="110"/>
        <v>0</v>
      </c>
      <c r="K847" s="143" t="s">
        <v>132</v>
      </c>
      <c r="L847" s="30"/>
      <c r="M847" s="148" t="s">
        <v>1</v>
      </c>
      <c r="N847" s="149" t="s">
        <v>42</v>
      </c>
      <c r="O847" s="55"/>
      <c r="P847" s="150">
        <f t="shared" si="111"/>
        <v>0</v>
      </c>
      <c r="Q847" s="150">
        <v>0</v>
      </c>
      <c r="R847" s="150">
        <f t="shared" si="112"/>
        <v>0</v>
      </c>
      <c r="S847" s="150">
        <v>0</v>
      </c>
      <c r="T847" s="151">
        <f t="shared" si="113"/>
        <v>0</v>
      </c>
      <c r="U847" s="29"/>
      <c r="V847" s="29"/>
      <c r="W847" s="29"/>
      <c r="X847" s="29"/>
      <c r="Y847" s="29"/>
      <c r="Z847" s="29"/>
      <c r="AA847" s="29"/>
      <c r="AB847" s="29"/>
      <c r="AC847" s="29"/>
      <c r="AD847" s="29"/>
      <c r="AE847" s="29"/>
      <c r="AR847" s="152" t="s">
        <v>133</v>
      </c>
      <c r="AT847" s="152" t="s">
        <v>128</v>
      </c>
      <c r="AU847" s="152" t="s">
        <v>87</v>
      </c>
      <c r="AY847" s="14" t="s">
        <v>125</v>
      </c>
      <c r="BE847" s="153">
        <f t="shared" si="114"/>
        <v>0</v>
      </c>
      <c r="BF847" s="153">
        <f t="shared" si="115"/>
        <v>0</v>
      </c>
      <c r="BG847" s="153">
        <f t="shared" si="116"/>
        <v>0</v>
      </c>
      <c r="BH847" s="153">
        <f t="shared" si="117"/>
        <v>0</v>
      </c>
      <c r="BI847" s="153">
        <f t="shared" si="118"/>
        <v>0</v>
      </c>
      <c r="BJ847" s="14" t="s">
        <v>85</v>
      </c>
      <c r="BK847" s="153">
        <f t="shared" si="119"/>
        <v>0</v>
      </c>
      <c r="BL847" s="14" t="s">
        <v>133</v>
      </c>
      <c r="BM847" s="152" t="s">
        <v>3046</v>
      </c>
    </row>
    <row r="848" spans="1:65" s="2" customFormat="1" ht="44.25" customHeight="1">
      <c r="A848" s="29"/>
      <c r="B848" s="140"/>
      <c r="C848" s="141" t="s">
        <v>3047</v>
      </c>
      <c r="D848" s="141" t="s">
        <v>128</v>
      </c>
      <c r="E848" s="142" t="s">
        <v>3048</v>
      </c>
      <c r="F848" s="143" t="s">
        <v>3049</v>
      </c>
      <c r="G848" s="144" t="s">
        <v>446</v>
      </c>
      <c r="H848" s="145">
        <v>1</v>
      </c>
      <c r="I848" s="146"/>
      <c r="J848" s="147">
        <f t="shared" si="110"/>
        <v>0</v>
      </c>
      <c r="K848" s="143" t="s">
        <v>132</v>
      </c>
      <c r="L848" s="30"/>
      <c r="M848" s="148" t="s">
        <v>1</v>
      </c>
      <c r="N848" s="149" t="s">
        <v>42</v>
      </c>
      <c r="O848" s="55"/>
      <c r="P848" s="150">
        <f t="shared" si="111"/>
        <v>0</v>
      </c>
      <c r="Q848" s="150">
        <v>0</v>
      </c>
      <c r="R848" s="150">
        <f t="shared" si="112"/>
        <v>0</v>
      </c>
      <c r="S848" s="150">
        <v>0</v>
      </c>
      <c r="T848" s="151">
        <f t="shared" si="113"/>
        <v>0</v>
      </c>
      <c r="U848" s="29"/>
      <c r="V848" s="29"/>
      <c r="W848" s="29"/>
      <c r="X848" s="29"/>
      <c r="Y848" s="29"/>
      <c r="Z848" s="29"/>
      <c r="AA848" s="29"/>
      <c r="AB848" s="29"/>
      <c r="AC848" s="29"/>
      <c r="AD848" s="29"/>
      <c r="AE848" s="29"/>
      <c r="AR848" s="152" t="s">
        <v>133</v>
      </c>
      <c r="AT848" s="152" t="s">
        <v>128</v>
      </c>
      <c r="AU848" s="152" t="s">
        <v>87</v>
      </c>
      <c r="AY848" s="14" t="s">
        <v>125</v>
      </c>
      <c r="BE848" s="153">
        <f t="shared" si="114"/>
        <v>0</v>
      </c>
      <c r="BF848" s="153">
        <f t="shared" si="115"/>
        <v>0</v>
      </c>
      <c r="BG848" s="153">
        <f t="shared" si="116"/>
        <v>0</v>
      </c>
      <c r="BH848" s="153">
        <f t="shared" si="117"/>
        <v>0</v>
      </c>
      <c r="BI848" s="153">
        <f t="shared" si="118"/>
        <v>0</v>
      </c>
      <c r="BJ848" s="14" t="s">
        <v>85</v>
      </c>
      <c r="BK848" s="153">
        <f t="shared" si="119"/>
        <v>0</v>
      </c>
      <c r="BL848" s="14" t="s">
        <v>133</v>
      </c>
      <c r="BM848" s="152" t="s">
        <v>3050</v>
      </c>
    </row>
    <row r="849" spans="1:65" s="2" customFormat="1" ht="49.15" customHeight="1">
      <c r="A849" s="29"/>
      <c r="B849" s="140"/>
      <c r="C849" s="141" t="s">
        <v>3051</v>
      </c>
      <c r="D849" s="141" t="s">
        <v>128</v>
      </c>
      <c r="E849" s="142" t="s">
        <v>3052</v>
      </c>
      <c r="F849" s="143" t="s">
        <v>3053</v>
      </c>
      <c r="G849" s="144" t="s">
        <v>446</v>
      </c>
      <c r="H849" s="145">
        <v>1</v>
      </c>
      <c r="I849" s="146"/>
      <c r="J849" s="147">
        <f t="shared" si="110"/>
        <v>0</v>
      </c>
      <c r="K849" s="143" t="s">
        <v>132</v>
      </c>
      <c r="L849" s="30"/>
      <c r="M849" s="148" t="s">
        <v>1</v>
      </c>
      <c r="N849" s="149" t="s">
        <v>42</v>
      </c>
      <c r="O849" s="55"/>
      <c r="P849" s="150">
        <f t="shared" si="111"/>
        <v>0</v>
      </c>
      <c r="Q849" s="150">
        <v>0</v>
      </c>
      <c r="R849" s="150">
        <f t="shared" si="112"/>
        <v>0</v>
      </c>
      <c r="S849" s="150">
        <v>0</v>
      </c>
      <c r="T849" s="151">
        <f t="shared" si="113"/>
        <v>0</v>
      </c>
      <c r="U849" s="29"/>
      <c r="V849" s="29"/>
      <c r="W849" s="29"/>
      <c r="X849" s="29"/>
      <c r="Y849" s="29"/>
      <c r="Z849" s="29"/>
      <c r="AA849" s="29"/>
      <c r="AB849" s="29"/>
      <c r="AC849" s="29"/>
      <c r="AD849" s="29"/>
      <c r="AE849" s="29"/>
      <c r="AR849" s="152" t="s">
        <v>133</v>
      </c>
      <c r="AT849" s="152" t="s">
        <v>128</v>
      </c>
      <c r="AU849" s="152" t="s">
        <v>87</v>
      </c>
      <c r="AY849" s="14" t="s">
        <v>125</v>
      </c>
      <c r="BE849" s="153">
        <f t="shared" si="114"/>
        <v>0</v>
      </c>
      <c r="BF849" s="153">
        <f t="shared" si="115"/>
        <v>0</v>
      </c>
      <c r="BG849" s="153">
        <f t="shared" si="116"/>
        <v>0</v>
      </c>
      <c r="BH849" s="153">
        <f t="shared" si="117"/>
        <v>0</v>
      </c>
      <c r="BI849" s="153">
        <f t="shared" si="118"/>
        <v>0</v>
      </c>
      <c r="BJ849" s="14" t="s">
        <v>85</v>
      </c>
      <c r="BK849" s="153">
        <f t="shared" si="119"/>
        <v>0</v>
      </c>
      <c r="BL849" s="14" t="s">
        <v>133</v>
      </c>
      <c r="BM849" s="152" t="s">
        <v>3054</v>
      </c>
    </row>
    <row r="850" spans="1:65" s="2" customFormat="1" ht="44.25" customHeight="1">
      <c r="A850" s="29"/>
      <c r="B850" s="140"/>
      <c r="C850" s="141" t="s">
        <v>3055</v>
      </c>
      <c r="D850" s="141" t="s">
        <v>128</v>
      </c>
      <c r="E850" s="142" t="s">
        <v>3056</v>
      </c>
      <c r="F850" s="143" t="s">
        <v>3057</v>
      </c>
      <c r="G850" s="144" t="s">
        <v>446</v>
      </c>
      <c r="H850" s="145">
        <v>1</v>
      </c>
      <c r="I850" s="146"/>
      <c r="J850" s="147">
        <f t="shared" si="110"/>
        <v>0</v>
      </c>
      <c r="K850" s="143" t="s">
        <v>132</v>
      </c>
      <c r="L850" s="30"/>
      <c r="M850" s="148" t="s">
        <v>1</v>
      </c>
      <c r="N850" s="149" t="s">
        <v>42</v>
      </c>
      <c r="O850" s="55"/>
      <c r="P850" s="150">
        <f t="shared" si="111"/>
        <v>0</v>
      </c>
      <c r="Q850" s="150">
        <v>0</v>
      </c>
      <c r="R850" s="150">
        <f t="shared" si="112"/>
        <v>0</v>
      </c>
      <c r="S850" s="150">
        <v>0</v>
      </c>
      <c r="T850" s="151">
        <f t="shared" si="113"/>
        <v>0</v>
      </c>
      <c r="U850" s="29"/>
      <c r="V850" s="29"/>
      <c r="W850" s="29"/>
      <c r="X850" s="29"/>
      <c r="Y850" s="29"/>
      <c r="Z850" s="29"/>
      <c r="AA850" s="29"/>
      <c r="AB850" s="29"/>
      <c r="AC850" s="29"/>
      <c r="AD850" s="29"/>
      <c r="AE850" s="29"/>
      <c r="AR850" s="152" t="s">
        <v>133</v>
      </c>
      <c r="AT850" s="152" t="s">
        <v>128</v>
      </c>
      <c r="AU850" s="152" t="s">
        <v>87</v>
      </c>
      <c r="AY850" s="14" t="s">
        <v>125</v>
      </c>
      <c r="BE850" s="153">
        <f t="shared" si="114"/>
        <v>0</v>
      </c>
      <c r="BF850" s="153">
        <f t="shared" si="115"/>
        <v>0</v>
      </c>
      <c r="BG850" s="153">
        <f t="shared" si="116"/>
        <v>0</v>
      </c>
      <c r="BH850" s="153">
        <f t="shared" si="117"/>
        <v>0</v>
      </c>
      <c r="BI850" s="153">
        <f t="shared" si="118"/>
        <v>0</v>
      </c>
      <c r="BJ850" s="14" t="s">
        <v>85</v>
      </c>
      <c r="BK850" s="153">
        <f t="shared" si="119"/>
        <v>0</v>
      </c>
      <c r="BL850" s="14" t="s">
        <v>133</v>
      </c>
      <c r="BM850" s="152" t="s">
        <v>3058</v>
      </c>
    </row>
    <row r="851" spans="1:65" s="2" customFormat="1" ht="49.15" customHeight="1">
      <c r="A851" s="29"/>
      <c r="B851" s="140"/>
      <c r="C851" s="141" t="s">
        <v>3059</v>
      </c>
      <c r="D851" s="141" t="s">
        <v>128</v>
      </c>
      <c r="E851" s="142" t="s">
        <v>3060</v>
      </c>
      <c r="F851" s="143" t="s">
        <v>3061</v>
      </c>
      <c r="G851" s="144" t="s">
        <v>446</v>
      </c>
      <c r="H851" s="145">
        <v>1</v>
      </c>
      <c r="I851" s="146"/>
      <c r="J851" s="147">
        <f t="shared" si="110"/>
        <v>0</v>
      </c>
      <c r="K851" s="143" t="s">
        <v>132</v>
      </c>
      <c r="L851" s="30"/>
      <c r="M851" s="148" t="s">
        <v>1</v>
      </c>
      <c r="N851" s="149" t="s">
        <v>42</v>
      </c>
      <c r="O851" s="55"/>
      <c r="P851" s="150">
        <f t="shared" si="111"/>
        <v>0</v>
      </c>
      <c r="Q851" s="150">
        <v>0</v>
      </c>
      <c r="R851" s="150">
        <f t="shared" si="112"/>
        <v>0</v>
      </c>
      <c r="S851" s="150">
        <v>0</v>
      </c>
      <c r="T851" s="151">
        <f t="shared" si="113"/>
        <v>0</v>
      </c>
      <c r="U851" s="29"/>
      <c r="V851" s="29"/>
      <c r="W851" s="29"/>
      <c r="X851" s="29"/>
      <c r="Y851" s="29"/>
      <c r="Z851" s="29"/>
      <c r="AA851" s="29"/>
      <c r="AB851" s="29"/>
      <c r="AC851" s="29"/>
      <c r="AD851" s="29"/>
      <c r="AE851" s="29"/>
      <c r="AR851" s="152" t="s">
        <v>133</v>
      </c>
      <c r="AT851" s="152" t="s">
        <v>128</v>
      </c>
      <c r="AU851" s="152" t="s">
        <v>87</v>
      </c>
      <c r="AY851" s="14" t="s">
        <v>125</v>
      </c>
      <c r="BE851" s="153">
        <f t="shared" si="114"/>
        <v>0</v>
      </c>
      <c r="BF851" s="153">
        <f t="shared" si="115"/>
        <v>0</v>
      </c>
      <c r="BG851" s="153">
        <f t="shared" si="116"/>
        <v>0</v>
      </c>
      <c r="BH851" s="153">
        <f t="shared" si="117"/>
        <v>0</v>
      </c>
      <c r="BI851" s="153">
        <f t="shared" si="118"/>
        <v>0</v>
      </c>
      <c r="BJ851" s="14" t="s">
        <v>85</v>
      </c>
      <c r="BK851" s="153">
        <f t="shared" si="119"/>
        <v>0</v>
      </c>
      <c r="BL851" s="14" t="s">
        <v>133</v>
      </c>
      <c r="BM851" s="152" t="s">
        <v>3062</v>
      </c>
    </row>
    <row r="852" spans="1:65" s="2" customFormat="1" ht="49.15" customHeight="1">
      <c r="A852" s="29"/>
      <c r="B852" s="140"/>
      <c r="C852" s="141" t="s">
        <v>3063</v>
      </c>
      <c r="D852" s="141" t="s">
        <v>128</v>
      </c>
      <c r="E852" s="142" t="s">
        <v>3064</v>
      </c>
      <c r="F852" s="143" t="s">
        <v>3065</v>
      </c>
      <c r="G852" s="144" t="s">
        <v>446</v>
      </c>
      <c r="H852" s="145">
        <v>1</v>
      </c>
      <c r="I852" s="146"/>
      <c r="J852" s="147">
        <f t="shared" si="110"/>
        <v>0</v>
      </c>
      <c r="K852" s="143" t="s">
        <v>132</v>
      </c>
      <c r="L852" s="30"/>
      <c r="M852" s="148" t="s">
        <v>1</v>
      </c>
      <c r="N852" s="149" t="s">
        <v>42</v>
      </c>
      <c r="O852" s="55"/>
      <c r="P852" s="150">
        <f t="shared" si="111"/>
        <v>0</v>
      </c>
      <c r="Q852" s="150">
        <v>0</v>
      </c>
      <c r="R852" s="150">
        <f t="shared" si="112"/>
        <v>0</v>
      </c>
      <c r="S852" s="150">
        <v>0</v>
      </c>
      <c r="T852" s="151">
        <f t="shared" si="113"/>
        <v>0</v>
      </c>
      <c r="U852" s="29"/>
      <c r="V852" s="29"/>
      <c r="W852" s="29"/>
      <c r="X852" s="29"/>
      <c r="Y852" s="29"/>
      <c r="Z852" s="29"/>
      <c r="AA852" s="29"/>
      <c r="AB852" s="29"/>
      <c r="AC852" s="29"/>
      <c r="AD852" s="29"/>
      <c r="AE852" s="29"/>
      <c r="AR852" s="152" t="s">
        <v>133</v>
      </c>
      <c r="AT852" s="152" t="s">
        <v>128</v>
      </c>
      <c r="AU852" s="152" t="s">
        <v>87</v>
      </c>
      <c r="AY852" s="14" t="s">
        <v>125</v>
      </c>
      <c r="BE852" s="153">
        <f t="shared" si="114"/>
        <v>0</v>
      </c>
      <c r="BF852" s="153">
        <f t="shared" si="115"/>
        <v>0</v>
      </c>
      <c r="BG852" s="153">
        <f t="shared" si="116"/>
        <v>0</v>
      </c>
      <c r="BH852" s="153">
        <f t="shared" si="117"/>
        <v>0</v>
      </c>
      <c r="BI852" s="153">
        <f t="shared" si="118"/>
        <v>0</v>
      </c>
      <c r="BJ852" s="14" t="s">
        <v>85</v>
      </c>
      <c r="BK852" s="153">
        <f t="shared" si="119"/>
        <v>0</v>
      </c>
      <c r="BL852" s="14" t="s">
        <v>133</v>
      </c>
      <c r="BM852" s="152" t="s">
        <v>3066</v>
      </c>
    </row>
    <row r="853" spans="1:65" s="2" customFormat="1" ht="49.15" customHeight="1">
      <c r="A853" s="29"/>
      <c r="B853" s="140"/>
      <c r="C853" s="141" t="s">
        <v>3067</v>
      </c>
      <c r="D853" s="141" t="s">
        <v>128</v>
      </c>
      <c r="E853" s="142" t="s">
        <v>3068</v>
      </c>
      <c r="F853" s="143" t="s">
        <v>3069</v>
      </c>
      <c r="G853" s="144" t="s">
        <v>446</v>
      </c>
      <c r="H853" s="145">
        <v>1</v>
      </c>
      <c r="I853" s="146"/>
      <c r="J853" s="147">
        <f t="shared" si="110"/>
        <v>0</v>
      </c>
      <c r="K853" s="143" t="s">
        <v>132</v>
      </c>
      <c r="L853" s="30"/>
      <c r="M853" s="148" t="s">
        <v>1</v>
      </c>
      <c r="N853" s="149" t="s">
        <v>42</v>
      </c>
      <c r="O853" s="55"/>
      <c r="P853" s="150">
        <f t="shared" si="111"/>
        <v>0</v>
      </c>
      <c r="Q853" s="150">
        <v>0</v>
      </c>
      <c r="R853" s="150">
        <f t="shared" si="112"/>
        <v>0</v>
      </c>
      <c r="S853" s="150">
        <v>0</v>
      </c>
      <c r="T853" s="151">
        <f t="shared" si="113"/>
        <v>0</v>
      </c>
      <c r="U853" s="29"/>
      <c r="V853" s="29"/>
      <c r="W853" s="29"/>
      <c r="X853" s="29"/>
      <c r="Y853" s="29"/>
      <c r="Z853" s="29"/>
      <c r="AA853" s="29"/>
      <c r="AB853" s="29"/>
      <c r="AC853" s="29"/>
      <c r="AD853" s="29"/>
      <c r="AE853" s="29"/>
      <c r="AR853" s="152" t="s">
        <v>133</v>
      </c>
      <c r="AT853" s="152" t="s">
        <v>128</v>
      </c>
      <c r="AU853" s="152" t="s">
        <v>87</v>
      </c>
      <c r="AY853" s="14" t="s">
        <v>125</v>
      </c>
      <c r="BE853" s="153">
        <f t="shared" si="114"/>
        <v>0</v>
      </c>
      <c r="BF853" s="153">
        <f t="shared" si="115"/>
        <v>0</v>
      </c>
      <c r="BG853" s="153">
        <f t="shared" si="116"/>
        <v>0</v>
      </c>
      <c r="BH853" s="153">
        <f t="shared" si="117"/>
        <v>0</v>
      </c>
      <c r="BI853" s="153">
        <f t="shared" si="118"/>
        <v>0</v>
      </c>
      <c r="BJ853" s="14" t="s">
        <v>85</v>
      </c>
      <c r="BK853" s="153">
        <f t="shared" si="119"/>
        <v>0</v>
      </c>
      <c r="BL853" s="14" t="s">
        <v>133</v>
      </c>
      <c r="BM853" s="152" t="s">
        <v>3070</v>
      </c>
    </row>
    <row r="854" spans="1:65" s="2" customFormat="1" ht="49.15" customHeight="1">
      <c r="A854" s="29"/>
      <c r="B854" s="140"/>
      <c r="C854" s="141" t="s">
        <v>3071</v>
      </c>
      <c r="D854" s="141" t="s">
        <v>128</v>
      </c>
      <c r="E854" s="142" t="s">
        <v>3072</v>
      </c>
      <c r="F854" s="143" t="s">
        <v>3073</v>
      </c>
      <c r="G854" s="144" t="s">
        <v>446</v>
      </c>
      <c r="H854" s="145">
        <v>1</v>
      </c>
      <c r="I854" s="146"/>
      <c r="J854" s="147">
        <f t="shared" si="110"/>
        <v>0</v>
      </c>
      <c r="K854" s="143" t="s">
        <v>132</v>
      </c>
      <c r="L854" s="30"/>
      <c r="M854" s="148" t="s">
        <v>1</v>
      </c>
      <c r="N854" s="149" t="s">
        <v>42</v>
      </c>
      <c r="O854" s="55"/>
      <c r="P854" s="150">
        <f t="shared" si="111"/>
        <v>0</v>
      </c>
      <c r="Q854" s="150">
        <v>0</v>
      </c>
      <c r="R854" s="150">
        <f t="shared" si="112"/>
        <v>0</v>
      </c>
      <c r="S854" s="150">
        <v>0</v>
      </c>
      <c r="T854" s="151">
        <f t="shared" si="113"/>
        <v>0</v>
      </c>
      <c r="U854" s="29"/>
      <c r="V854" s="29"/>
      <c r="W854" s="29"/>
      <c r="X854" s="29"/>
      <c r="Y854" s="29"/>
      <c r="Z854" s="29"/>
      <c r="AA854" s="29"/>
      <c r="AB854" s="29"/>
      <c r="AC854" s="29"/>
      <c r="AD854" s="29"/>
      <c r="AE854" s="29"/>
      <c r="AR854" s="152" t="s">
        <v>133</v>
      </c>
      <c r="AT854" s="152" t="s">
        <v>128</v>
      </c>
      <c r="AU854" s="152" t="s">
        <v>87</v>
      </c>
      <c r="AY854" s="14" t="s">
        <v>125</v>
      </c>
      <c r="BE854" s="153">
        <f t="shared" si="114"/>
        <v>0</v>
      </c>
      <c r="BF854" s="153">
        <f t="shared" si="115"/>
        <v>0</v>
      </c>
      <c r="BG854" s="153">
        <f t="shared" si="116"/>
        <v>0</v>
      </c>
      <c r="BH854" s="153">
        <f t="shared" si="117"/>
        <v>0</v>
      </c>
      <c r="BI854" s="153">
        <f t="shared" si="118"/>
        <v>0</v>
      </c>
      <c r="BJ854" s="14" t="s">
        <v>85</v>
      </c>
      <c r="BK854" s="153">
        <f t="shared" si="119"/>
        <v>0</v>
      </c>
      <c r="BL854" s="14" t="s">
        <v>133</v>
      </c>
      <c r="BM854" s="152" t="s">
        <v>3074</v>
      </c>
    </row>
    <row r="855" spans="1:65" s="2" customFormat="1" ht="49.15" customHeight="1">
      <c r="A855" s="29"/>
      <c r="B855" s="140"/>
      <c r="C855" s="141" t="s">
        <v>3075</v>
      </c>
      <c r="D855" s="141" t="s">
        <v>128</v>
      </c>
      <c r="E855" s="142" t="s">
        <v>3076</v>
      </c>
      <c r="F855" s="143" t="s">
        <v>3077</v>
      </c>
      <c r="G855" s="144" t="s">
        <v>446</v>
      </c>
      <c r="H855" s="145">
        <v>1</v>
      </c>
      <c r="I855" s="146"/>
      <c r="J855" s="147">
        <f t="shared" si="110"/>
        <v>0</v>
      </c>
      <c r="K855" s="143" t="s">
        <v>132</v>
      </c>
      <c r="L855" s="30"/>
      <c r="M855" s="148" t="s">
        <v>1</v>
      </c>
      <c r="N855" s="149" t="s">
        <v>42</v>
      </c>
      <c r="O855" s="55"/>
      <c r="P855" s="150">
        <f t="shared" si="111"/>
        <v>0</v>
      </c>
      <c r="Q855" s="150">
        <v>0</v>
      </c>
      <c r="R855" s="150">
        <f t="shared" si="112"/>
        <v>0</v>
      </c>
      <c r="S855" s="150">
        <v>0</v>
      </c>
      <c r="T855" s="151">
        <f t="shared" si="113"/>
        <v>0</v>
      </c>
      <c r="U855" s="29"/>
      <c r="V855" s="29"/>
      <c r="W855" s="29"/>
      <c r="X855" s="29"/>
      <c r="Y855" s="29"/>
      <c r="Z855" s="29"/>
      <c r="AA855" s="29"/>
      <c r="AB855" s="29"/>
      <c r="AC855" s="29"/>
      <c r="AD855" s="29"/>
      <c r="AE855" s="29"/>
      <c r="AR855" s="152" t="s">
        <v>133</v>
      </c>
      <c r="AT855" s="152" t="s">
        <v>128</v>
      </c>
      <c r="AU855" s="152" t="s">
        <v>87</v>
      </c>
      <c r="AY855" s="14" t="s">
        <v>125</v>
      </c>
      <c r="BE855" s="153">
        <f t="shared" si="114"/>
        <v>0</v>
      </c>
      <c r="BF855" s="153">
        <f t="shared" si="115"/>
        <v>0</v>
      </c>
      <c r="BG855" s="153">
        <f t="shared" si="116"/>
        <v>0</v>
      </c>
      <c r="BH855" s="153">
        <f t="shared" si="117"/>
        <v>0</v>
      </c>
      <c r="BI855" s="153">
        <f t="shared" si="118"/>
        <v>0</v>
      </c>
      <c r="BJ855" s="14" t="s">
        <v>85</v>
      </c>
      <c r="BK855" s="153">
        <f t="shared" si="119"/>
        <v>0</v>
      </c>
      <c r="BL855" s="14" t="s">
        <v>133</v>
      </c>
      <c r="BM855" s="152" t="s">
        <v>3078</v>
      </c>
    </row>
    <row r="856" spans="1:65" s="2" customFormat="1" ht="49.15" customHeight="1">
      <c r="A856" s="29"/>
      <c r="B856" s="140"/>
      <c r="C856" s="141" t="s">
        <v>3079</v>
      </c>
      <c r="D856" s="141" t="s">
        <v>128</v>
      </c>
      <c r="E856" s="142" t="s">
        <v>3080</v>
      </c>
      <c r="F856" s="143" t="s">
        <v>3081</v>
      </c>
      <c r="G856" s="144" t="s">
        <v>446</v>
      </c>
      <c r="H856" s="145">
        <v>1</v>
      </c>
      <c r="I856" s="146"/>
      <c r="J856" s="147">
        <f t="shared" si="110"/>
        <v>0</v>
      </c>
      <c r="K856" s="143" t="s">
        <v>132</v>
      </c>
      <c r="L856" s="30"/>
      <c r="M856" s="148" t="s">
        <v>1</v>
      </c>
      <c r="N856" s="149" t="s">
        <v>42</v>
      </c>
      <c r="O856" s="55"/>
      <c r="P856" s="150">
        <f t="shared" si="111"/>
        <v>0</v>
      </c>
      <c r="Q856" s="150">
        <v>0</v>
      </c>
      <c r="R856" s="150">
        <f t="shared" si="112"/>
        <v>0</v>
      </c>
      <c r="S856" s="150">
        <v>0</v>
      </c>
      <c r="T856" s="151">
        <f t="shared" si="113"/>
        <v>0</v>
      </c>
      <c r="U856" s="29"/>
      <c r="V856" s="29"/>
      <c r="W856" s="29"/>
      <c r="X856" s="29"/>
      <c r="Y856" s="29"/>
      <c r="Z856" s="29"/>
      <c r="AA856" s="29"/>
      <c r="AB856" s="29"/>
      <c r="AC856" s="29"/>
      <c r="AD856" s="29"/>
      <c r="AE856" s="29"/>
      <c r="AR856" s="152" t="s">
        <v>133</v>
      </c>
      <c r="AT856" s="152" t="s">
        <v>128</v>
      </c>
      <c r="AU856" s="152" t="s">
        <v>87</v>
      </c>
      <c r="AY856" s="14" t="s">
        <v>125</v>
      </c>
      <c r="BE856" s="153">
        <f t="shared" si="114"/>
        <v>0</v>
      </c>
      <c r="BF856" s="153">
        <f t="shared" si="115"/>
        <v>0</v>
      </c>
      <c r="BG856" s="153">
        <f t="shared" si="116"/>
        <v>0</v>
      </c>
      <c r="BH856" s="153">
        <f t="shared" si="117"/>
        <v>0</v>
      </c>
      <c r="BI856" s="153">
        <f t="shared" si="118"/>
        <v>0</v>
      </c>
      <c r="BJ856" s="14" t="s">
        <v>85</v>
      </c>
      <c r="BK856" s="153">
        <f t="shared" si="119"/>
        <v>0</v>
      </c>
      <c r="BL856" s="14" t="s">
        <v>133</v>
      </c>
      <c r="BM856" s="152" t="s">
        <v>3082</v>
      </c>
    </row>
    <row r="857" spans="1:65" s="2" customFormat="1" ht="49.15" customHeight="1">
      <c r="A857" s="29"/>
      <c r="B857" s="140"/>
      <c r="C857" s="141" t="s">
        <v>3083</v>
      </c>
      <c r="D857" s="141" t="s">
        <v>128</v>
      </c>
      <c r="E857" s="142" t="s">
        <v>3084</v>
      </c>
      <c r="F857" s="143" t="s">
        <v>3085</v>
      </c>
      <c r="G857" s="144" t="s">
        <v>446</v>
      </c>
      <c r="H857" s="145">
        <v>1</v>
      </c>
      <c r="I857" s="146"/>
      <c r="J857" s="147">
        <f t="shared" si="110"/>
        <v>0</v>
      </c>
      <c r="K857" s="143" t="s">
        <v>132</v>
      </c>
      <c r="L857" s="30"/>
      <c r="M857" s="148" t="s">
        <v>1</v>
      </c>
      <c r="N857" s="149" t="s">
        <v>42</v>
      </c>
      <c r="O857" s="55"/>
      <c r="P857" s="150">
        <f t="shared" si="111"/>
        <v>0</v>
      </c>
      <c r="Q857" s="150">
        <v>0</v>
      </c>
      <c r="R857" s="150">
        <f t="shared" si="112"/>
        <v>0</v>
      </c>
      <c r="S857" s="150">
        <v>0</v>
      </c>
      <c r="T857" s="151">
        <f t="shared" si="113"/>
        <v>0</v>
      </c>
      <c r="U857" s="29"/>
      <c r="V857" s="29"/>
      <c r="W857" s="29"/>
      <c r="X857" s="29"/>
      <c r="Y857" s="29"/>
      <c r="Z857" s="29"/>
      <c r="AA857" s="29"/>
      <c r="AB857" s="29"/>
      <c r="AC857" s="29"/>
      <c r="AD857" s="29"/>
      <c r="AE857" s="29"/>
      <c r="AR857" s="152" t="s">
        <v>133</v>
      </c>
      <c r="AT857" s="152" t="s">
        <v>128</v>
      </c>
      <c r="AU857" s="152" t="s">
        <v>87</v>
      </c>
      <c r="AY857" s="14" t="s">
        <v>125</v>
      </c>
      <c r="BE857" s="153">
        <f t="shared" si="114"/>
        <v>0</v>
      </c>
      <c r="BF857" s="153">
        <f t="shared" si="115"/>
        <v>0</v>
      </c>
      <c r="BG857" s="153">
        <f t="shared" si="116"/>
        <v>0</v>
      </c>
      <c r="BH857" s="153">
        <f t="shared" si="117"/>
        <v>0</v>
      </c>
      <c r="BI857" s="153">
        <f t="shared" si="118"/>
        <v>0</v>
      </c>
      <c r="BJ857" s="14" t="s">
        <v>85</v>
      </c>
      <c r="BK857" s="153">
        <f t="shared" si="119"/>
        <v>0</v>
      </c>
      <c r="BL857" s="14" t="s">
        <v>133</v>
      </c>
      <c r="BM857" s="152" t="s">
        <v>3086</v>
      </c>
    </row>
    <row r="858" spans="1:65" s="2" customFormat="1" ht="49.15" customHeight="1">
      <c r="A858" s="29"/>
      <c r="B858" s="140"/>
      <c r="C858" s="141" t="s">
        <v>3087</v>
      </c>
      <c r="D858" s="141" t="s">
        <v>128</v>
      </c>
      <c r="E858" s="142" t="s">
        <v>3088</v>
      </c>
      <c r="F858" s="143" t="s">
        <v>3089</v>
      </c>
      <c r="G858" s="144" t="s">
        <v>446</v>
      </c>
      <c r="H858" s="145">
        <v>1</v>
      </c>
      <c r="I858" s="146"/>
      <c r="J858" s="147">
        <f t="shared" si="110"/>
        <v>0</v>
      </c>
      <c r="K858" s="143" t="s">
        <v>132</v>
      </c>
      <c r="L858" s="30"/>
      <c r="M858" s="148" t="s">
        <v>1</v>
      </c>
      <c r="N858" s="149" t="s">
        <v>42</v>
      </c>
      <c r="O858" s="55"/>
      <c r="P858" s="150">
        <f t="shared" si="111"/>
        <v>0</v>
      </c>
      <c r="Q858" s="150">
        <v>0</v>
      </c>
      <c r="R858" s="150">
        <f t="shared" si="112"/>
        <v>0</v>
      </c>
      <c r="S858" s="150">
        <v>0</v>
      </c>
      <c r="T858" s="151">
        <f t="shared" si="113"/>
        <v>0</v>
      </c>
      <c r="U858" s="29"/>
      <c r="V858" s="29"/>
      <c r="W858" s="29"/>
      <c r="X858" s="29"/>
      <c r="Y858" s="29"/>
      <c r="Z858" s="29"/>
      <c r="AA858" s="29"/>
      <c r="AB858" s="29"/>
      <c r="AC858" s="29"/>
      <c r="AD858" s="29"/>
      <c r="AE858" s="29"/>
      <c r="AR858" s="152" t="s">
        <v>133</v>
      </c>
      <c r="AT858" s="152" t="s">
        <v>128</v>
      </c>
      <c r="AU858" s="152" t="s">
        <v>87</v>
      </c>
      <c r="AY858" s="14" t="s">
        <v>125</v>
      </c>
      <c r="BE858" s="153">
        <f t="shared" si="114"/>
        <v>0</v>
      </c>
      <c r="BF858" s="153">
        <f t="shared" si="115"/>
        <v>0</v>
      </c>
      <c r="BG858" s="153">
        <f t="shared" si="116"/>
        <v>0</v>
      </c>
      <c r="BH858" s="153">
        <f t="shared" si="117"/>
        <v>0</v>
      </c>
      <c r="BI858" s="153">
        <f t="shared" si="118"/>
        <v>0</v>
      </c>
      <c r="BJ858" s="14" t="s">
        <v>85</v>
      </c>
      <c r="BK858" s="153">
        <f t="shared" si="119"/>
        <v>0</v>
      </c>
      <c r="BL858" s="14" t="s">
        <v>133</v>
      </c>
      <c r="BM858" s="152" t="s">
        <v>3090</v>
      </c>
    </row>
    <row r="859" spans="1:65" s="2" customFormat="1" ht="49.15" customHeight="1">
      <c r="A859" s="29"/>
      <c r="B859" s="140"/>
      <c r="C859" s="141" t="s">
        <v>3091</v>
      </c>
      <c r="D859" s="141" t="s">
        <v>128</v>
      </c>
      <c r="E859" s="142" t="s">
        <v>3092</v>
      </c>
      <c r="F859" s="143" t="s">
        <v>3093</v>
      </c>
      <c r="G859" s="144" t="s">
        <v>446</v>
      </c>
      <c r="H859" s="145">
        <v>1</v>
      </c>
      <c r="I859" s="146"/>
      <c r="J859" s="147">
        <f t="shared" si="110"/>
        <v>0</v>
      </c>
      <c r="K859" s="143" t="s">
        <v>132</v>
      </c>
      <c r="L859" s="30"/>
      <c r="M859" s="148" t="s">
        <v>1</v>
      </c>
      <c r="N859" s="149" t="s">
        <v>42</v>
      </c>
      <c r="O859" s="55"/>
      <c r="P859" s="150">
        <f t="shared" si="111"/>
        <v>0</v>
      </c>
      <c r="Q859" s="150">
        <v>0</v>
      </c>
      <c r="R859" s="150">
        <f t="shared" si="112"/>
        <v>0</v>
      </c>
      <c r="S859" s="150">
        <v>0</v>
      </c>
      <c r="T859" s="151">
        <f t="shared" si="113"/>
        <v>0</v>
      </c>
      <c r="U859" s="29"/>
      <c r="V859" s="29"/>
      <c r="W859" s="29"/>
      <c r="X859" s="29"/>
      <c r="Y859" s="29"/>
      <c r="Z859" s="29"/>
      <c r="AA859" s="29"/>
      <c r="AB859" s="29"/>
      <c r="AC859" s="29"/>
      <c r="AD859" s="29"/>
      <c r="AE859" s="29"/>
      <c r="AR859" s="152" t="s">
        <v>133</v>
      </c>
      <c r="AT859" s="152" t="s">
        <v>128</v>
      </c>
      <c r="AU859" s="152" t="s">
        <v>87</v>
      </c>
      <c r="AY859" s="14" t="s">
        <v>125</v>
      </c>
      <c r="BE859" s="153">
        <f t="shared" si="114"/>
        <v>0</v>
      </c>
      <c r="BF859" s="153">
        <f t="shared" si="115"/>
        <v>0</v>
      </c>
      <c r="BG859" s="153">
        <f t="shared" si="116"/>
        <v>0</v>
      </c>
      <c r="BH859" s="153">
        <f t="shared" si="117"/>
        <v>0</v>
      </c>
      <c r="BI859" s="153">
        <f t="shared" si="118"/>
        <v>0</v>
      </c>
      <c r="BJ859" s="14" t="s">
        <v>85</v>
      </c>
      <c r="BK859" s="153">
        <f t="shared" si="119"/>
        <v>0</v>
      </c>
      <c r="BL859" s="14" t="s">
        <v>133</v>
      </c>
      <c r="BM859" s="152" t="s">
        <v>3094</v>
      </c>
    </row>
    <row r="860" spans="1:65" s="2" customFormat="1" ht="49.15" customHeight="1">
      <c r="A860" s="29"/>
      <c r="B860" s="140"/>
      <c r="C860" s="141" t="s">
        <v>3095</v>
      </c>
      <c r="D860" s="141" t="s">
        <v>128</v>
      </c>
      <c r="E860" s="142" t="s">
        <v>3096</v>
      </c>
      <c r="F860" s="143" t="s">
        <v>3097</v>
      </c>
      <c r="G860" s="144" t="s">
        <v>446</v>
      </c>
      <c r="H860" s="145">
        <v>1</v>
      </c>
      <c r="I860" s="146"/>
      <c r="J860" s="147">
        <f t="shared" si="110"/>
        <v>0</v>
      </c>
      <c r="K860" s="143" t="s">
        <v>132</v>
      </c>
      <c r="L860" s="30"/>
      <c r="M860" s="148" t="s">
        <v>1</v>
      </c>
      <c r="N860" s="149" t="s">
        <v>42</v>
      </c>
      <c r="O860" s="55"/>
      <c r="P860" s="150">
        <f t="shared" si="111"/>
        <v>0</v>
      </c>
      <c r="Q860" s="150">
        <v>0</v>
      </c>
      <c r="R860" s="150">
        <f t="shared" si="112"/>
        <v>0</v>
      </c>
      <c r="S860" s="150">
        <v>0</v>
      </c>
      <c r="T860" s="151">
        <f t="shared" si="113"/>
        <v>0</v>
      </c>
      <c r="U860" s="29"/>
      <c r="V860" s="29"/>
      <c r="W860" s="29"/>
      <c r="X860" s="29"/>
      <c r="Y860" s="29"/>
      <c r="Z860" s="29"/>
      <c r="AA860" s="29"/>
      <c r="AB860" s="29"/>
      <c r="AC860" s="29"/>
      <c r="AD860" s="29"/>
      <c r="AE860" s="29"/>
      <c r="AR860" s="152" t="s">
        <v>133</v>
      </c>
      <c r="AT860" s="152" t="s">
        <v>128</v>
      </c>
      <c r="AU860" s="152" t="s">
        <v>87</v>
      </c>
      <c r="AY860" s="14" t="s">
        <v>125</v>
      </c>
      <c r="BE860" s="153">
        <f t="shared" si="114"/>
        <v>0</v>
      </c>
      <c r="BF860" s="153">
        <f t="shared" si="115"/>
        <v>0</v>
      </c>
      <c r="BG860" s="153">
        <f t="shared" si="116"/>
        <v>0</v>
      </c>
      <c r="BH860" s="153">
        <f t="shared" si="117"/>
        <v>0</v>
      </c>
      <c r="BI860" s="153">
        <f t="shared" si="118"/>
        <v>0</v>
      </c>
      <c r="BJ860" s="14" t="s">
        <v>85</v>
      </c>
      <c r="BK860" s="153">
        <f t="shared" si="119"/>
        <v>0</v>
      </c>
      <c r="BL860" s="14" t="s">
        <v>133</v>
      </c>
      <c r="BM860" s="152" t="s">
        <v>3098</v>
      </c>
    </row>
    <row r="861" spans="1:65" s="2" customFormat="1" ht="49.15" customHeight="1">
      <c r="A861" s="29"/>
      <c r="B861" s="140"/>
      <c r="C861" s="141" t="s">
        <v>3099</v>
      </c>
      <c r="D861" s="141" t="s">
        <v>128</v>
      </c>
      <c r="E861" s="142" t="s">
        <v>3100</v>
      </c>
      <c r="F861" s="143" t="s">
        <v>3101</v>
      </c>
      <c r="G861" s="144" t="s">
        <v>446</v>
      </c>
      <c r="H861" s="145">
        <v>1</v>
      </c>
      <c r="I861" s="146"/>
      <c r="J861" s="147">
        <f t="shared" si="110"/>
        <v>0</v>
      </c>
      <c r="K861" s="143" t="s">
        <v>132</v>
      </c>
      <c r="L861" s="30"/>
      <c r="M861" s="148" t="s">
        <v>1</v>
      </c>
      <c r="N861" s="149" t="s">
        <v>42</v>
      </c>
      <c r="O861" s="55"/>
      <c r="P861" s="150">
        <f t="shared" si="111"/>
        <v>0</v>
      </c>
      <c r="Q861" s="150">
        <v>0</v>
      </c>
      <c r="R861" s="150">
        <f t="shared" si="112"/>
        <v>0</v>
      </c>
      <c r="S861" s="150">
        <v>0</v>
      </c>
      <c r="T861" s="151">
        <f t="shared" si="113"/>
        <v>0</v>
      </c>
      <c r="U861" s="29"/>
      <c r="V861" s="29"/>
      <c r="W861" s="29"/>
      <c r="X861" s="29"/>
      <c r="Y861" s="29"/>
      <c r="Z861" s="29"/>
      <c r="AA861" s="29"/>
      <c r="AB861" s="29"/>
      <c r="AC861" s="29"/>
      <c r="AD861" s="29"/>
      <c r="AE861" s="29"/>
      <c r="AR861" s="152" t="s">
        <v>133</v>
      </c>
      <c r="AT861" s="152" t="s">
        <v>128</v>
      </c>
      <c r="AU861" s="152" t="s">
        <v>87</v>
      </c>
      <c r="AY861" s="14" t="s">
        <v>125</v>
      </c>
      <c r="BE861" s="153">
        <f t="shared" si="114"/>
        <v>0</v>
      </c>
      <c r="BF861" s="153">
        <f t="shared" si="115"/>
        <v>0</v>
      </c>
      <c r="BG861" s="153">
        <f t="shared" si="116"/>
        <v>0</v>
      </c>
      <c r="BH861" s="153">
        <f t="shared" si="117"/>
        <v>0</v>
      </c>
      <c r="BI861" s="153">
        <f t="shared" si="118"/>
        <v>0</v>
      </c>
      <c r="BJ861" s="14" t="s">
        <v>85</v>
      </c>
      <c r="BK861" s="153">
        <f t="shared" si="119"/>
        <v>0</v>
      </c>
      <c r="BL861" s="14" t="s">
        <v>133</v>
      </c>
      <c r="BM861" s="152" t="s">
        <v>3102</v>
      </c>
    </row>
    <row r="862" spans="1:65" s="2" customFormat="1" ht="49.15" customHeight="1">
      <c r="A862" s="29"/>
      <c r="B862" s="140"/>
      <c r="C862" s="141" t="s">
        <v>3103</v>
      </c>
      <c r="D862" s="141" t="s">
        <v>128</v>
      </c>
      <c r="E862" s="142" t="s">
        <v>3104</v>
      </c>
      <c r="F862" s="143" t="s">
        <v>3105</v>
      </c>
      <c r="G862" s="144" t="s">
        <v>446</v>
      </c>
      <c r="H862" s="145">
        <v>1</v>
      </c>
      <c r="I862" s="146"/>
      <c r="J862" s="147">
        <f t="shared" si="110"/>
        <v>0</v>
      </c>
      <c r="K862" s="143" t="s">
        <v>132</v>
      </c>
      <c r="L862" s="30"/>
      <c r="M862" s="148" t="s">
        <v>1</v>
      </c>
      <c r="N862" s="149" t="s">
        <v>42</v>
      </c>
      <c r="O862" s="55"/>
      <c r="P862" s="150">
        <f t="shared" si="111"/>
        <v>0</v>
      </c>
      <c r="Q862" s="150">
        <v>0</v>
      </c>
      <c r="R862" s="150">
        <f t="shared" si="112"/>
        <v>0</v>
      </c>
      <c r="S862" s="150">
        <v>0</v>
      </c>
      <c r="T862" s="151">
        <f t="shared" si="113"/>
        <v>0</v>
      </c>
      <c r="U862" s="29"/>
      <c r="V862" s="29"/>
      <c r="W862" s="29"/>
      <c r="X862" s="29"/>
      <c r="Y862" s="29"/>
      <c r="Z862" s="29"/>
      <c r="AA862" s="29"/>
      <c r="AB862" s="29"/>
      <c r="AC862" s="29"/>
      <c r="AD862" s="29"/>
      <c r="AE862" s="29"/>
      <c r="AR862" s="152" t="s">
        <v>133</v>
      </c>
      <c r="AT862" s="152" t="s">
        <v>128</v>
      </c>
      <c r="AU862" s="152" t="s">
        <v>87</v>
      </c>
      <c r="AY862" s="14" t="s">
        <v>125</v>
      </c>
      <c r="BE862" s="153">
        <f t="shared" si="114"/>
        <v>0</v>
      </c>
      <c r="BF862" s="153">
        <f t="shared" si="115"/>
        <v>0</v>
      </c>
      <c r="BG862" s="153">
        <f t="shared" si="116"/>
        <v>0</v>
      </c>
      <c r="BH862" s="153">
        <f t="shared" si="117"/>
        <v>0</v>
      </c>
      <c r="BI862" s="153">
        <f t="shared" si="118"/>
        <v>0</v>
      </c>
      <c r="BJ862" s="14" t="s">
        <v>85</v>
      </c>
      <c r="BK862" s="153">
        <f t="shared" si="119"/>
        <v>0</v>
      </c>
      <c r="BL862" s="14" t="s">
        <v>133</v>
      </c>
      <c r="BM862" s="152" t="s">
        <v>3106</v>
      </c>
    </row>
    <row r="863" spans="1:65" s="2" customFormat="1" ht="49.15" customHeight="1">
      <c r="A863" s="29"/>
      <c r="B863" s="140"/>
      <c r="C863" s="141" t="s">
        <v>3107</v>
      </c>
      <c r="D863" s="141" t="s">
        <v>128</v>
      </c>
      <c r="E863" s="142" t="s">
        <v>3108</v>
      </c>
      <c r="F863" s="143" t="s">
        <v>3109</v>
      </c>
      <c r="G863" s="144" t="s">
        <v>446</v>
      </c>
      <c r="H863" s="145">
        <v>1</v>
      </c>
      <c r="I863" s="146"/>
      <c r="J863" s="147">
        <f t="shared" si="110"/>
        <v>0</v>
      </c>
      <c r="K863" s="143" t="s">
        <v>132</v>
      </c>
      <c r="L863" s="30"/>
      <c r="M863" s="148" t="s">
        <v>1</v>
      </c>
      <c r="N863" s="149" t="s">
        <v>42</v>
      </c>
      <c r="O863" s="55"/>
      <c r="P863" s="150">
        <f t="shared" si="111"/>
        <v>0</v>
      </c>
      <c r="Q863" s="150">
        <v>0</v>
      </c>
      <c r="R863" s="150">
        <f t="shared" si="112"/>
        <v>0</v>
      </c>
      <c r="S863" s="150">
        <v>0</v>
      </c>
      <c r="T863" s="151">
        <f t="shared" si="113"/>
        <v>0</v>
      </c>
      <c r="U863" s="29"/>
      <c r="V863" s="29"/>
      <c r="W863" s="29"/>
      <c r="X863" s="29"/>
      <c r="Y863" s="29"/>
      <c r="Z863" s="29"/>
      <c r="AA863" s="29"/>
      <c r="AB863" s="29"/>
      <c r="AC863" s="29"/>
      <c r="AD863" s="29"/>
      <c r="AE863" s="29"/>
      <c r="AR863" s="152" t="s">
        <v>133</v>
      </c>
      <c r="AT863" s="152" t="s">
        <v>128</v>
      </c>
      <c r="AU863" s="152" t="s">
        <v>87</v>
      </c>
      <c r="AY863" s="14" t="s">
        <v>125</v>
      </c>
      <c r="BE863" s="153">
        <f t="shared" si="114"/>
        <v>0</v>
      </c>
      <c r="BF863" s="153">
        <f t="shared" si="115"/>
        <v>0</v>
      </c>
      <c r="BG863" s="153">
        <f t="shared" si="116"/>
        <v>0</v>
      </c>
      <c r="BH863" s="153">
        <f t="shared" si="117"/>
        <v>0</v>
      </c>
      <c r="BI863" s="153">
        <f t="shared" si="118"/>
        <v>0</v>
      </c>
      <c r="BJ863" s="14" t="s">
        <v>85</v>
      </c>
      <c r="BK863" s="153">
        <f t="shared" si="119"/>
        <v>0</v>
      </c>
      <c r="BL863" s="14" t="s">
        <v>133</v>
      </c>
      <c r="BM863" s="152" t="s">
        <v>3110</v>
      </c>
    </row>
    <row r="864" spans="1:65" s="2" customFormat="1" ht="49.15" customHeight="1">
      <c r="A864" s="29"/>
      <c r="B864" s="140"/>
      <c r="C864" s="141" t="s">
        <v>3111</v>
      </c>
      <c r="D864" s="141" t="s">
        <v>128</v>
      </c>
      <c r="E864" s="142" t="s">
        <v>3112</v>
      </c>
      <c r="F864" s="143" t="s">
        <v>3113</v>
      </c>
      <c r="G864" s="144" t="s">
        <v>446</v>
      </c>
      <c r="H864" s="145">
        <v>1</v>
      </c>
      <c r="I864" s="146"/>
      <c r="J864" s="147">
        <f t="shared" si="110"/>
        <v>0</v>
      </c>
      <c r="K864" s="143" t="s">
        <v>132</v>
      </c>
      <c r="L864" s="30"/>
      <c r="M864" s="148" t="s">
        <v>1</v>
      </c>
      <c r="N864" s="149" t="s">
        <v>42</v>
      </c>
      <c r="O864" s="55"/>
      <c r="P864" s="150">
        <f t="shared" si="111"/>
        <v>0</v>
      </c>
      <c r="Q864" s="150">
        <v>0</v>
      </c>
      <c r="R864" s="150">
        <f t="shared" si="112"/>
        <v>0</v>
      </c>
      <c r="S864" s="150">
        <v>0</v>
      </c>
      <c r="T864" s="151">
        <f t="shared" si="113"/>
        <v>0</v>
      </c>
      <c r="U864" s="29"/>
      <c r="V864" s="29"/>
      <c r="W864" s="29"/>
      <c r="X864" s="29"/>
      <c r="Y864" s="29"/>
      <c r="Z864" s="29"/>
      <c r="AA864" s="29"/>
      <c r="AB864" s="29"/>
      <c r="AC864" s="29"/>
      <c r="AD864" s="29"/>
      <c r="AE864" s="29"/>
      <c r="AR864" s="152" t="s">
        <v>133</v>
      </c>
      <c r="AT864" s="152" t="s">
        <v>128</v>
      </c>
      <c r="AU864" s="152" t="s">
        <v>87</v>
      </c>
      <c r="AY864" s="14" t="s">
        <v>125</v>
      </c>
      <c r="BE864" s="153">
        <f t="shared" si="114"/>
        <v>0</v>
      </c>
      <c r="BF864" s="153">
        <f t="shared" si="115"/>
        <v>0</v>
      </c>
      <c r="BG864" s="153">
        <f t="shared" si="116"/>
        <v>0</v>
      </c>
      <c r="BH864" s="153">
        <f t="shared" si="117"/>
        <v>0</v>
      </c>
      <c r="BI864" s="153">
        <f t="shared" si="118"/>
        <v>0</v>
      </c>
      <c r="BJ864" s="14" t="s">
        <v>85</v>
      </c>
      <c r="BK864" s="153">
        <f t="shared" si="119"/>
        <v>0</v>
      </c>
      <c r="BL864" s="14" t="s">
        <v>133</v>
      </c>
      <c r="BM864" s="152" t="s">
        <v>3114</v>
      </c>
    </row>
    <row r="865" spans="1:65" s="2" customFormat="1" ht="49.15" customHeight="1">
      <c r="A865" s="29"/>
      <c r="B865" s="140"/>
      <c r="C865" s="141" t="s">
        <v>3115</v>
      </c>
      <c r="D865" s="141" t="s">
        <v>128</v>
      </c>
      <c r="E865" s="142" t="s">
        <v>3116</v>
      </c>
      <c r="F865" s="143" t="s">
        <v>3117</v>
      </c>
      <c r="G865" s="144" t="s">
        <v>446</v>
      </c>
      <c r="H865" s="145">
        <v>1</v>
      </c>
      <c r="I865" s="146"/>
      <c r="J865" s="147">
        <f t="shared" si="110"/>
        <v>0</v>
      </c>
      <c r="K865" s="143" t="s">
        <v>132</v>
      </c>
      <c r="L865" s="30"/>
      <c r="M865" s="148" t="s">
        <v>1</v>
      </c>
      <c r="N865" s="149" t="s">
        <v>42</v>
      </c>
      <c r="O865" s="55"/>
      <c r="P865" s="150">
        <f t="shared" si="111"/>
        <v>0</v>
      </c>
      <c r="Q865" s="150">
        <v>0</v>
      </c>
      <c r="R865" s="150">
        <f t="shared" si="112"/>
        <v>0</v>
      </c>
      <c r="S865" s="150">
        <v>0</v>
      </c>
      <c r="T865" s="151">
        <f t="shared" si="113"/>
        <v>0</v>
      </c>
      <c r="U865" s="29"/>
      <c r="V865" s="29"/>
      <c r="W865" s="29"/>
      <c r="X865" s="29"/>
      <c r="Y865" s="29"/>
      <c r="Z865" s="29"/>
      <c r="AA865" s="29"/>
      <c r="AB865" s="29"/>
      <c r="AC865" s="29"/>
      <c r="AD865" s="29"/>
      <c r="AE865" s="29"/>
      <c r="AR865" s="152" t="s">
        <v>133</v>
      </c>
      <c r="AT865" s="152" t="s">
        <v>128</v>
      </c>
      <c r="AU865" s="152" t="s">
        <v>87</v>
      </c>
      <c r="AY865" s="14" t="s">
        <v>125</v>
      </c>
      <c r="BE865" s="153">
        <f t="shared" si="114"/>
        <v>0</v>
      </c>
      <c r="BF865" s="153">
        <f t="shared" si="115"/>
        <v>0</v>
      </c>
      <c r="BG865" s="153">
        <f t="shared" si="116"/>
        <v>0</v>
      </c>
      <c r="BH865" s="153">
        <f t="shared" si="117"/>
        <v>0</v>
      </c>
      <c r="BI865" s="153">
        <f t="shared" si="118"/>
        <v>0</v>
      </c>
      <c r="BJ865" s="14" t="s">
        <v>85</v>
      </c>
      <c r="BK865" s="153">
        <f t="shared" si="119"/>
        <v>0</v>
      </c>
      <c r="BL865" s="14" t="s">
        <v>133</v>
      </c>
      <c r="BM865" s="152" t="s">
        <v>3118</v>
      </c>
    </row>
    <row r="866" spans="1:65" s="2" customFormat="1" ht="49.15" customHeight="1">
      <c r="A866" s="29"/>
      <c r="B866" s="140"/>
      <c r="C866" s="141" t="s">
        <v>3119</v>
      </c>
      <c r="D866" s="141" t="s">
        <v>128</v>
      </c>
      <c r="E866" s="142" t="s">
        <v>3120</v>
      </c>
      <c r="F866" s="143" t="s">
        <v>3121</v>
      </c>
      <c r="G866" s="144" t="s">
        <v>446</v>
      </c>
      <c r="H866" s="145">
        <v>1</v>
      </c>
      <c r="I866" s="146"/>
      <c r="J866" s="147">
        <f t="shared" si="110"/>
        <v>0</v>
      </c>
      <c r="K866" s="143" t="s">
        <v>132</v>
      </c>
      <c r="L866" s="30"/>
      <c r="M866" s="148" t="s">
        <v>1</v>
      </c>
      <c r="N866" s="149" t="s">
        <v>42</v>
      </c>
      <c r="O866" s="55"/>
      <c r="P866" s="150">
        <f t="shared" si="111"/>
        <v>0</v>
      </c>
      <c r="Q866" s="150">
        <v>0</v>
      </c>
      <c r="R866" s="150">
        <f t="shared" si="112"/>
        <v>0</v>
      </c>
      <c r="S866" s="150">
        <v>0</v>
      </c>
      <c r="T866" s="151">
        <f t="shared" si="113"/>
        <v>0</v>
      </c>
      <c r="U866" s="29"/>
      <c r="V866" s="29"/>
      <c r="W866" s="29"/>
      <c r="X866" s="29"/>
      <c r="Y866" s="29"/>
      <c r="Z866" s="29"/>
      <c r="AA866" s="29"/>
      <c r="AB866" s="29"/>
      <c r="AC866" s="29"/>
      <c r="AD866" s="29"/>
      <c r="AE866" s="29"/>
      <c r="AR866" s="152" t="s">
        <v>133</v>
      </c>
      <c r="AT866" s="152" t="s">
        <v>128</v>
      </c>
      <c r="AU866" s="152" t="s">
        <v>87</v>
      </c>
      <c r="AY866" s="14" t="s">
        <v>125</v>
      </c>
      <c r="BE866" s="153">
        <f t="shared" si="114"/>
        <v>0</v>
      </c>
      <c r="BF866" s="153">
        <f t="shared" si="115"/>
        <v>0</v>
      </c>
      <c r="BG866" s="153">
        <f t="shared" si="116"/>
        <v>0</v>
      </c>
      <c r="BH866" s="153">
        <f t="shared" si="117"/>
        <v>0</v>
      </c>
      <c r="BI866" s="153">
        <f t="shared" si="118"/>
        <v>0</v>
      </c>
      <c r="BJ866" s="14" t="s">
        <v>85</v>
      </c>
      <c r="BK866" s="153">
        <f t="shared" si="119"/>
        <v>0</v>
      </c>
      <c r="BL866" s="14" t="s">
        <v>133</v>
      </c>
      <c r="BM866" s="152" t="s">
        <v>3122</v>
      </c>
    </row>
    <row r="867" spans="1:65" s="2" customFormat="1" ht="49.15" customHeight="1">
      <c r="A867" s="29"/>
      <c r="B867" s="140"/>
      <c r="C867" s="141" t="s">
        <v>3123</v>
      </c>
      <c r="D867" s="141" t="s">
        <v>128</v>
      </c>
      <c r="E867" s="142" t="s">
        <v>3124</v>
      </c>
      <c r="F867" s="143" t="s">
        <v>3125</v>
      </c>
      <c r="G867" s="144" t="s">
        <v>446</v>
      </c>
      <c r="H867" s="145">
        <v>1</v>
      </c>
      <c r="I867" s="146"/>
      <c r="J867" s="147">
        <f t="shared" si="110"/>
        <v>0</v>
      </c>
      <c r="K867" s="143" t="s">
        <v>132</v>
      </c>
      <c r="L867" s="30"/>
      <c r="M867" s="148" t="s">
        <v>1</v>
      </c>
      <c r="N867" s="149" t="s">
        <v>42</v>
      </c>
      <c r="O867" s="55"/>
      <c r="P867" s="150">
        <f t="shared" si="111"/>
        <v>0</v>
      </c>
      <c r="Q867" s="150">
        <v>0</v>
      </c>
      <c r="R867" s="150">
        <f t="shared" si="112"/>
        <v>0</v>
      </c>
      <c r="S867" s="150">
        <v>0</v>
      </c>
      <c r="T867" s="151">
        <f t="shared" si="113"/>
        <v>0</v>
      </c>
      <c r="U867" s="29"/>
      <c r="V867" s="29"/>
      <c r="W867" s="29"/>
      <c r="X867" s="29"/>
      <c r="Y867" s="29"/>
      <c r="Z867" s="29"/>
      <c r="AA867" s="29"/>
      <c r="AB867" s="29"/>
      <c r="AC867" s="29"/>
      <c r="AD867" s="29"/>
      <c r="AE867" s="29"/>
      <c r="AR867" s="152" t="s">
        <v>133</v>
      </c>
      <c r="AT867" s="152" t="s">
        <v>128</v>
      </c>
      <c r="AU867" s="152" t="s">
        <v>87</v>
      </c>
      <c r="AY867" s="14" t="s">
        <v>125</v>
      </c>
      <c r="BE867" s="153">
        <f t="shared" si="114"/>
        <v>0</v>
      </c>
      <c r="BF867" s="153">
        <f t="shared" si="115"/>
        <v>0</v>
      </c>
      <c r="BG867" s="153">
        <f t="shared" si="116"/>
        <v>0</v>
      </c>
      <c r="BH867" s="153">
        <f t="shared" si="117"/>
        <v>0</v>
      </c>
      <c r="BI867" s="153">
        <f t="shared" si="118"/>
        <v>0</v>
      </c>
      <c r="BJ867" s="14" t="s">
        <v>85</v>
      </c>
      <c r="BK867" s="153">
        <f t="shared" si="119"/>
        <v>0</v>
      </c>
      <c r="BL867" s="14" t="s">
        <v>133</v>
      </c>
      <c r="BM867" s="152" t="s">
        <v>3126</v>
      </c>
    </row>
    <row r="868" spans="1:65" s="2" customFormat="1" ht="49.15" customHeight="1">
      <c r="A868" s="29"/>
      <c r="B868" s="140"/>
      <c r="C868" s="141" t="s">
        <v>3127</v>
      </c>
      <c r="D868" s="141" t="s">
        <v>128</v>
      </c>
      <c r="E868" s="142" t="s">
        <v>3128</v>
      </c>
      <c r="F868" s="143" t="s">
        <v>3129</v>
      </c>
      <c r="G868" s="144" t="s">
        <v>446</v>
      </c>
      <c r="H868" s="145">
        <v>1</v>
      </c>
      <c r="I868" s="146"/>
      <c r="J868" s="147">
        <f t="shared" si="110"/>
        <v>0</v>
      </c>
      <c r="K868" s="143" t="s">
        <v>132</v>
      </c>
      <c r="L868" s="30"/>
      <c r="M868" s="148" t="s">
        <v>1</v>
      </c>
      <c r="N868" s="149" t="s">
        <v>42</v>
      </c>
      <c r="O868" s="55"/>
      <c r="P868" s="150">
        <f t="shared" si="111"/>
        <v>0</v>
      </c>
      <c r="Q868" s="150">
        <v>0</v>
      </c>
      <c r="R868" s="150">
        <f t="shared" si="112"/>
        <v>0</v>
      </c>
      <c r="S868" s="150">
        <v>0</v>
      </c>
      <c r="T868" s="151">
        <f t="shared" si="113"/>
        <v>0</v>
      </c>
      <c r="U868" s="29"/>
      <c r="V868" s="29"/>
      <c r="W868" s="29"/>
      <c r="X868" s="29"/>
      <c r="Y868" s="29"/>
      <c r="Z868" s="29"/>
      <c r="AA868" s="29"/>
      <c r="AB868" s="29"/>
      <c r="AC868" s="29"/>
      <c r="AD868" s="29"/>
      <c r="AE868" s="29"/>
      <c r="AR868" s="152" t="s">
        <v>133</v>
      </c>
      <c r="AT868" s="152" t="s">
        <v>128</v>
      </c>
      <c r="AU868" s="152" t="s">
        <v>87</v>
      </c>
      <c r="AY868" s="14" t="s">
        <v>125</v>
      </c>
      <c r="BE868" s="153">
        <f t="shared" si="114"/>
        <v>0</v>
      </c>
      <c r="BF868" s="153">
        <f t="shared" si="115"/>
        <v>0</v>
      </c>
      <c r="BG868" s="153">
        <f t="shared" si="116"/>
        <v>0</v>
      </c>
      <c r="BH868" s="153">
        <f t="shared" si="117"/>
        <v>0</v>
      </c>
      <c r="BI868" s="153">
        <f t="shared" si="118"/>
        <v>0</v>
      </c>
      <c r="BJ868" s="14" t="s">
        <v>85</v>
      </c>
      <c r="BK868" s="153">
        <f t="shared" si="119"/>
        <v>0</v>
      </c>
      <c r="BL868" s="14" t="s">
        <v>133</v>
      </c>
      <c r="BM868" s="152" t="s">
        <v>3130</v>
      </c>
    </row>
    <row r="869" spans="1:65" s="2" customFormat="1" ht="49.15" customHeight="1">
      <c r="A869" s="29"/>
      <c r="B869" s="140"/>
      <c r="C869" s="141" t="s">
        <v>3131</v>
      </c>
      <c r="D869" s="141" t="s">
        <v>128</v>
      </c>
      <c r="E869" s="142" t="s">
        <v>3132</v>
      </c>
      <c r="F869" s="143" t="s">
        <v>3133</v>
      </c>
      <c r="G869" s="144" t="s">
        <v>446</v>
      </c>
      <c r="H869" s="145">
        <v>1</v>
      </c>
      <c r="I869" s="146"/>
      <c r="J869" s="147">
        <f t="shared" si="110"/>
        <v>0</v>
      </c>
      <c r="K869" s="143" t="s">
        <v>132</v>
      </c>
      <c r="L869" s="30"/>
      <c r="M869" s="148" t="s">
        <v>1</v>
      </c>
      <c r="N869" s="149" t="s">
        <v>42</v>
      </c>
      <c r="O869" s="55"/>
      <c r="P869" s="150">
        <f t="shared" si="111"/>
        <v>0</v>
      </c>
      <c r="Q869" s="150">
        <v>0</v>
      </c>
      <c r="R869" s="150">
        <f t="shared" si="112"/>
        <v>0</v>
      </c>
      <c r="S869" s="150">
        <v>0</v>
      </c>
      <c r="T869" s="151">
        <f t="shared" si="113"/>
        <v>0</v>
      </c>
      <c r="U869" s="29"/>
      <c r="V869" s="29"/>
      <c r="W869" s="29"/>
      <c r="X869" s="29"/>
      <c r="Y869" s="29"/>
      <c r="Z869" s="29"/>
      <c r="AA869" s="29"/>
      <c r="AB869" s="29"/>
      <c r="AC869" s="29"/>
      <c r="AD869" s="29"/>
      <c r="AE869" s="29"/>
      <c r="AR869" s="152" t="s">
        <v>133</v>
      </c>
      <c r="AT869" s="152" t="s">
        <v>128</v>
      </c>
      <c r="AU869" s="152" t="s">
        <v>87</v>
      </c>
      <c r="AY869" s="14" t="s">
        <v>125</v>
      </c>
      <c r="BE869" s="153">
        <f t="shared" si="114"/>
        <v>0</v>
      </c>
      <c r="BF869" s="153">
        <f t="shared" si="115"/>
        <v>0</v>
      </c>
      <c r="BG869" s="153">
        <f t="shared" si="116"/>
        <v>0</v>
      </c>
      <c r="BH869" s="153">
        <f t="shared" si="117"/>
        <v>0</v>
      </c>
      <c r="BI869" s="153">
        <f t="shared" si="118"/>
        <v>0</v>
      </c>
      <c r="BJ869" s="14" t="s">
        <v>85</v>
      </c>
      <c r="BK869" s="153">
        <f t="shared" si="119"/>
        <v>0</v>
      </c>
      <c r="BL869" s="14" t="s">
        <v>133</v>
      </c>
      <c r="BM869" s="152" t="s">
        <v>3134</v>
      </c>
    </row>
    <row r="870" spans="1:65" s="2" customFormat="1" ht="49.15" customHeight="1">
      <c r="A870" s="29"/>
      <c r="B870" s="140"/>
      <c r="C870" s="141" t="s">
        <v>3135</v>
      </c>
      <c r="D870" s="141" t="s">
        <v>128</v>
      </c>
      <c r="E870" s="142" t="s">
        <v>3136</v>
      </c>
      <c r="F870" s="143" t="s">
        <v>3137</v>
      </c>
      <c r="G870" s="144" t="s">
        <v>446</v>
      </c>
      <c r="H870" s="145">
        <v>1</v>
      </c>
      <c r="I870" s="146"/>
      <c r="J870" s="147">
        <f t="shared" si="110"/>
        <v>0</v>
      </c>
      <c r="K870" s="143" t="s">
        <v>132</v>
      </c>
      <c r="L870" s="30"/>
      <c r="M870" s="148" t="s">
        <v>1</v>
      </c>
      <c r="N870" s="149" t="s">
        <v>42</v>
      </c>
      <c r="O870" s="55"/>
      <c r="P870" s="150">
        <f t="shared" si="111"/>
        <v>0</v>
      </c>
      <c r="Q870" s="150">
        <v>0</v>
      </c>
      <c r="R870" s="150">
        <f t="shared" si="112"/>
        <v>0</v>
      </c>
      <c r="S870" s="150">
        <v>0</v>
      </c>
      <c r="T870" s="151">
        <f t="shared" si="113"/>
        <v>0</v>
      </c>
      <c r="U870" s="29"/>
      <c r="V870" s="29"/>
      <c r="W870" s="29"/>
      <c r="X870" s="29"/>
      <c r="Y870" s="29"/>
      <c r="Z870" s="29"/>
      <c r="AA870" s="29"/>
      <c r="AB870" s="29"/>
      <c r="AC870" s="29"/>
      <c r="AD870" s="29"/>
      <c r="AE870" s="29"/>
      <c r="AR870" s="152" t="s">
        <v>133</v>
      </c>
      <c r="AT870" s="152" t="s">
        <v>128</v>
      </c>
      <c r="AU870" s="152" t="s">
        <v>87</v>
      </c>
      <c r="AY870" s="14" t="s">
        <v>125</v>
      </c>
      <c r="BE870" s="153">
        <f t="shared" si="114"/>
        <v>0</v>
      </c>
      <c r="BF870" s="153">
        <f t="shared" si="115"/>
        <v>0</v>
      </c>
      <c r="BG870" s="153">
        <f t="shared" si="116"/>
        <v>0</v>
      </c>
      <c r="BH870" s="153">
        <f t="shared" si="117"/>
        <v>0</v>
      </c>
      <c r="BI870" s="153">
        <f t="shared" si="118"/>
        <v>0</v>
      </c>
      <c r="BJ870" s="14" t="s">
        <v>85</v>
      </c>
      <c r="BK870" s="153">
        <f t="shared" si="119"/>
        <v>0</v>
      </c>
      <c r="BL870" s="14" t="s">
        <v>133</v>
      </c>
      <c r="BM870" s="152" t="s">
        <v>3138</v>
      </c>
    </row>
    <row r="871" spans="1:65" s="2" customFormat="1" ht="49.15" customHeight="1">
      <c r="A871" s="29"/>
      <c r="B871" s="140"/>
      <c r="C871" s="141" t="s">
        <v>3139</v>
      </c>
      <c r="D871" s="141" t="s">
        <v>128</v>
      </c>
      <c r="E871" s="142" t="s">
        <v>3140</v>
      </c>
      <c r="F871" s="143" t="s">
        <v>3141</v>
      </c>
      <c r="G871" s="144" t="s">
        <v>446</v>
      </c>
      <c r="H871" s="145">
        <v>1</v>
      </c>
      <c r="I871" s="146"/>
      <c r="J871" s="147">
        <f t="shared" si="110"/>
        <v>0</v>
      </c>
      <c r="K871" s="143" t="s">
        <v>132</v>
      </c>
      <c r="L871" s="30"/>
      <c r="M871" s="148" t="s">
        <v>1</v>
      </c>
      <c r="N871" s="149" t="s">
        <v>42</v>
      </c>
      <c r="O871" s="55"/>
      <c r="P871" s="150">
        <f t="shared" si="111"/>
        <v>0</v>
      </c>
      <c r="Q871" s="150">
        <v>0</v>
      </c>
      <c r="R871" s="150">
        <f t="shared" si="112"/>
        <v>0</v>
      </c>
      <c r="S871" s="150">
        <v>0</v>
      </c>
      <c r="T871" s="151">
        <f t="shared" si="113"/>
        <v>0</v>
      </c>
      <c r="U871" s="29"/>
      <c r="V871" s="29"/>
      <c r="W871" s="29"/>
      <c r="X871" s="29"/>
      <c r="Y871" s="29"/>
      <c r="Z871" s="29"/>
      <c r="AA871" s="29"/>
      <c r="AB871" s="29"/>
      <c r="AC871" s="29"/>
      <c r="AD871" s="29"/>
      <c r="AE871" s="29"/>
      <c r="AR871" s="152" t="s">
        <v>133</v>
      </c>
      <c r="AT871" s="152" t="s">
        <v>128</v>
      </c>
      <c r="AU871" s="152" t="s">
        <v>87</v>
      </c>
      <c r="AY871" s="14" t="s">
        <v>125</v>
      </c>
      <c r="BE871" s="153">
        <f t="shared" si="114"/>
        <v>0</v>
      </c>
      <c r="BF871" s="153">
        <f t="shared" si="115"/>
        <v>0</v>
      </c>
      <c r="BG871" s="153">
        <f t="shared" si="116"/>
        <v>0</v>
      </c>
      <c r="BH871" s="153">
        <f t="shared" si="117"/>
        <v>0</v>
      </c>
      <c r="BI871" s="153">
        <f t="shared" si="118"/>
        <v>0</v>
      </c>
      <c r="BJ871" s="14" t="s">
        <v>85</v>
      </c>
      <c r="BK871" s="153">
        <f t="shared" si="119"/>
        <v>0</v>
      </c>
      <c r="BL871" s="14" t="s">
        <v>133</v>
      </c>
      <c r="BM871" s="152" t="s">
        <v>3142</v>
      </c>
    </row>
    <row r="872" spans="1:65" s="2" customFormat="1" ht="49.15" customHeight="1">
      <c r="A872" s="29"/>
      <c r="B872" s="140"/>
      <c r="C872" s="141" t="s">
        <v>3143</v>
      </c>
      <c r="D872" s="141" t="s">
        <v>128</v>
      </c>
      <c r="E872" s="142" t="s">
        <v>3144</v>
      </c>
      <c r="F872" s="143" t="s">
        <v>3145</v>
      </c>
      <c r="G872" s="144" t="s">
        <v>446</v>
      </c>
      <c r="H872" s="145">
        <v>1</v>
      </c>
      <c r="I872" s="146"/>
      <c r="J872" s="147">
        <f t="shared" si="110"/>
        <v>0</v>
      </c>
      <c r="K872" s="143" t="s">
        <v>132</v>
      </c>
      <c r="L872" s="30"/>
      <c r="M872" s="148" t="s">
        <v>1</v>
      </c>
      <c r="N872" s="149" t="s">
        <v>42</v>
      </c>
      <c r="O872" s="55"/>
      <c r="P872" s="150">
        <f t="shared" si="111"/>
        <v>0</v>
      </c>
      <c r="Q872" s="150">
        <v>0</v>
      </c>
      <c r="R872" s="150">
        <f t="shared" si="112"/>
        <v>0</v>
      </c>
      <c r="S872" s="150">
        <v>0</v>
      </c>
      <c r="T872" s="151">
        <f t="shared" si="113"/>
        <v>0</v>
      </c>
      <c r="U872" s="29"/>
      <c r="V872" s="29"/>
      <c r="W872" s="29"/>
      <c r="X872" s="29"/>
      <c r="Y872" s="29"/>
      <c r="Z872" s="29"/>
      <c r="AA872" s="29"/>
      <c r="AB872" s="29"/>
      <c r="AC872" s="29"/>
      <c r="AD872" s="29"/>
      <c r="AE872" s="29"/>
      <c r="AR872" s="152" t="s">
        <v>133</v>
      </c>
      <c r="AT872" s="152" t="s">
        <v>128</v>
      </c>
      <c r="AU872" s="152" t="s">
        <v>87</v>
      </c>
      <c r="AY872" s="14" t="s">
        <v>125</v>
      </c>
      <c r="BE872" s="153">
        <f t="shared" si="114"/>
        <v>0</v>
      </c>
      <c r="BF872" s="153">
        <f t="shared" si="115"/>
        <v>0</v>
      </c>
      <c r="BG872" s="153">
        <f t="shared" si="116"/>
        <v>0</v>
      </c>
      <c r="BH872" s="153">
        <f t="shared" si="117"/>
        <v>0</v>
      </c>
      <c r="BI872" s="153">
        <f t="shared" si="118"/>
        <v>0</v>
      </c>
      <c r="BJ872" s="14" t="s">
        <v>85</v>
      </c>
      <c r="BK872" s="153">
        <f t="shared" si="119"/>
        <v>0</v>
      </c>
      <c r="BL872" s="14" t="s">
        <v>133</v>
      </c>
      <c r="BM872" s="152" t="s">
        <v>3146</v>
      </c>
    </row>
    <row r="873" spans="1:65" s="2" customFormat="1" ht="49.15" customHeight="1">
      <c r="A873" s="29"/>
      <c r="B873" s="140"/>
      <c r="C873" s="141" t="s">
        <v>3147</v>
      </c>
      <c r="D873" s="141" t="s">
        <v>128</v>
      </c>
      <c r="E873" s="142" t="s">
        <v>3148</v>
      </c>
      <c r="F873" s="143" t="s">
        <v>3149</v>
      </c>
      <c r="G873" s="144" t="s">
        <v>446</v>
      </c>
      <c r="H873" s="145">
        <v>1</v>
      </c>
      <c r="I873" s="146"/>
      <c r="J873" s="147">
        <f t="shared" si="110"/>
        <v>0</v>
      </c>
      <c r="K873" s="143" t="s">
        <v>132</v>
      </c>
      <c r="L873" s="30"/>
      <c r="M873" s="148" t="s">
        <v>1</v>
      </c>
      <c r="N873" s="149" t="s">
        <v>42</v>
      </c>
      <c r="O873" s="55"/>
      <c r="P873" s="150">
        <f t="shared" si="111"/>
        <v>0</v>
      </c>
      <c r="Q873" s="150">
        <v>0</v>
      </c>
      <c r="R873" s="150">
        <f t="shared" si="112"/>
        <v>0</v>
      </c>
      <c r="S873" s="150">
        <v>0</v>
      </c>
      <c r="T873" s="151">
        <f t="shared" si="113"/>
        <v>0</v>
      </c>
      <c r="U873" s="29"/>
      <c r="V873" s="29"/>
      <c r="W873" s="29"/>
      <c r="X873" s="29"/>
      <c r="Y873" s="29"/>
      <c r="Z873" s="29"/>
      <c r="AA873" s="29"/>
      <c r="AB873" s="29"/>
      <c r="AC873" s="29"/>
      <c r="AD873" s="29"/>
      <c r="AE873" s="29"/>
      <c r="AR873" s="152" t="s">
        <v>133</v>
      </c>
      <c r="AT873" s="152" t="s">
        <v>128</v>
      </c>
      <c r="AU873" s="152" t="s">
        <v>87</v>
      </c>
      <c r="AY873" s="14" t="s">
        <v>125</v>
      </c>
      <c r="BE873" s="153">
        <f t="shared" si="114"/>
        <v>0</v>
      </c>
      <c r="BF873" s="153">
        <f t="shared" si="115"/>
        <v>0</v>
      </c>
      <c r="BG873" s="153">
        <f t="shared" si="116"/>
        <v>0</v>
      </c>
      <c r="BH873" s="153">
        <f t="shared" si="117"/>
        <v>0</v>
      </c>
      <c r="BI873" s="153">
        <f t="shared" si="118"/>
        <v>0</v>
      </c>
      <c r="BJ873" s="14" t="s">
        <v>85</v>
      </c>
      <c r="BK873" s="153">
        <f t="shared" si="119"/>
        <v>0</v>
      </c>
      <c r="BL873" s="14" t="s">
        <v>133</v>
      </c>
      <c r="BM873" s="152" t="s">
        <v>3150</v>
      </c>
    </row>
    <row r="874" spans="1:65" s="2" customFormat="1" ht="49.15" customHeight="1">
      <c r="A874" s="29"/>
      <c r="B874" s="140"/>
      <c r="C874" s="141" t="s">
        <v>3151</v>
      </c>
      <c r="D874" s="141" t="s">
        <v>128</v>
      </c>
      <c r="E874" s="142" t="s">
        <v>3152</v>
      </c>
      <c r="F874" s="143" t="s">
        <v>3153</v>
      </c>
      <c r="G874" s="144" t="s">
        <v>446</v>
      </c>
      <c r="H874" s="145">
        <v>1</v>
      </c>
      <c r="I874" s="146"/>
      <c r="J874" s="147">
        <f t="shared" si="110"/>
        <v>0</v>
      </c>
      <c r="K874" s="143" t="s">
        <v>132</v>
      </c>
      <c r="L874" s="30"/>
      <c r="M874" s="148" t="s">
        <v>1</v>
      </c>
      <c r="N874" s="149" t="s">
        <v>42</v>
      </c>
      <c r="O874" s="55"/>
      <c r="P874" s="150">
        <f t="shared" si="111"/>
        <v>0</v>
      </c>
      <c r="Q874" s="150">
        <v>0</v>
      </c>
      <c r="R874" s="150">
        <f t="shared" si="112"/>
        <v>0</v>
      </c>
      <c r="S874" s="150">
        <v>0</v>
      </c>
      <c r="T874" s="151">
        <f t="shared" si="113"/>
        <v>0</v>
      </c>
      <c r="U874" s="29"/>
      <c r="V874" s="29"/>
      <c r="W874" s="29"/>
      <c r="X874" s="29"/>
      <c r="Y874" s="29"/>
      <c r="Z874" s="29"/>
      <c r="AA874" s="29"/>
      <c r="AB874" s="29"/>
      <c r="AC874" s="29"/>
      <c r="AD874" s="29"/>
      <c r="AE874" s="29"/>
      <c r="AR874" s="152" t="s">
        <v>133</v>
      </c>
      <c r="AT874" s="152" t="s">
        <v>128</v>
      </c>
      <c r="AU874" s="152" t="s">
        <v>87</v>
      </c>
      <c r="AY874" s="14" t="s">
        <v>125</v>
      </c>
      <c r="BE874" s="153">
        <f t="shared" si="114"/>
        <v>0</v>
      </c>
      <c r="BF874" s="153">
        <f t="shared" si="115"/>
        <v>0</v>
      </c>
      <c r="BG874" s="153">
        <f t="shared" si="116"/>
        <v>0</v>
      </c>
      <c r="BH874" s="153">
        <f t="shared" si="117"/>
        <v>0</v>
      </c>
      <c r="BI874" s="153">
        <f t="shared" si="118"/>
        <v>0</v>
      </c>
      <c r="BJ874" s="14" t="s">
        <v>85</v>
      </c>
      <c r="BK874" s="153">
        <f t="shared" si="119"/>
        <v>0</v>
      </c>
      <c r="BL874" s="14" t="s">
        <v>133</v>
      </c>
      <c r="BM874" s="152" t="s">
        <v>3154</v>
      </c>
    </row>
    <row r="875" spans="1:65" s="2" customFormat="1" ht="62.65" customHeight="1">
      <c r="A875" s="29"/>
      <c r="B875" s="140"/>
      <c r="C875" s="141" t="s">
        <v>3155</v>
      </c>
      <c r="D875" s="141" t="s">
        <v>128</v>
      </c>
      <c r="E875" s="142" t="s">
        <v>3156</v>
      </c>
      <c r="F875" s="143" t="s">
        <v>3157</v>
      </c>
      <c r="G875" s="144" t="s">
        <v>137</v>
      </c>
      <c r="H875" s="145">
        <v>1</v>
      </c>
      <c r="I875" s="146"/>
      <c r="J875" s="147">
        <f t="shared" si="110"/>
        <v>0</v>
      </c>
      <c r="K875" s="143" t="s">
        <v>132</v>
      </c>
      <c r="L875" s="30"/>
      <c r="M875" s="148" t="s">
        <v>1</v>
      </c>
      <c r="N875" s="149" t="s">
        <v>42</v>
      </c>
      <c r="O875" s="55"/>
      <c r="P875" s="150">
        <f t="shared" si="111"/>
        <v>0</v>
      </c>
      <c r="Q875" s="150">
        <v>0</v>
      </c>
      <c r="R875" s="150">
        <f t="shared" si="112"/>
        <v>0</v>
      </c>
      <c r="S875" s="150">
        <v>0</v>
      </c>
      <c r="T875" s="151">
        <f t="shared" si="113"/>
        <v>0</v>
      </c>
      <c r="U875" s="29"/>
      <c r="V875" s="29"/>
      <c r="W875" s="29"/>
      <c r="X875" s="29"/>
      <c r="Y875" s="29"/>
      <c r="Z875" s="29"/>
      <c r="AA875" s="29"/>
      <c r="AB875" s="29"/>
      <c r="AC875" s="29"/>
      <c r="AD875" s="29"/>
      <c r="AE875" s="29"/>
      <c r="AR875" s="152" t="s">
        <v>133</v>
      </c>
      <c r="AT875" s="152" t="s">
        <v>128</v>
      </c>
      <c r="AU875" s="152" t="s">
        <v>87</v>
      </c>
      <c r="AY875" s="14" t="s">
        <v>125</v>
      </c>
      <c r="BE875" s="153">
        <f t="shared" si="114"/>
        <v>0</v>
      </c>
      <c r="BF875" s="153">
        <f t="shared" si="115"/>
        <v>0</v>
      </c>
      <c r="BG875" s="153">
        <f t="shared" si="116"/>
        <v>0</v>
      </c>
      <c r="BH875" s="153">
        <f t="shared" si="117"/>
        <v>0</v>
      </c>
      <c r="BI875" s="153">
        <f t="shared" si="118"/>
        <v>0</v>
      </c>
      <c r="BJ875" s="14" t="s">
        <v>85</v>
      </c>
      <c r="BK875" s="153">
        <f t="shared" si="119"/>
        <v>0</v>
      </c>
      <c r="BL875" s="14" t="s">
        <v>133</v>
      </c>
      <c r="BM875" s="152" t="s">
        <v>3158</v>
      </c>
    </row>
    <row r="876" spans="1:65" s="2" customFormat="1" ht="49.15" customHeight="1">
      <c r="A876" s="29"/>
      <c r="B876" s="140"/>
      <c r="C876" s="141" t="s">
        <v>3159</v>
      </c>
      <c r="D876" s="141" t="s">
        <v>128</v>
      </c>
      <c r="E876" s="142" t="s">
        <v>3160</v>
      </c>
      <c r="F876" s="143" t="s">
        <v>3161</v>
      </c>
      <c r="G876" s="144" t="s">
        <v>137</v>
      </c>
      <c r="H876" s="145">
        <v>1</v>
      </c>
      <c r="I876" s="146"/>
      <c r="J876" s="147">
        <f t="shared" si="110"/>
        <v>0</v>
      </c>
      <c r="K876" s="143" t="s">
        <v>132</v>
      </c>
      <c r="L876" s="30"/>
      <c r="M876" s="148" t="s">
        <v>1</v>
      </c>
      <c r="N876" s="149" t="s">
        <v>42</v>
      </c>
      <c r="O876" s="55"/>
      <c r="P876" s="150">
        <f t="shared" si="111"/>
        <v>0</v>
      </c>
      <c r="Q876" s="150">
        <v>0</v>
      </c>
      <c r="R876" s="150">
        <f t="shared" si="112"/>
        <v>0</v>
      </c>
      <c r="S876" s="150">
        <v>0</v>
      </c>
      <c r="T876" s="151">
        <f t="shared" si="113"/>
        <v>0</v>
      </c>
      <c r="U876" s="29"/>
      <c r="V876" s="29"/>
      <c r="W876" s="29"/>
      <c r="X876" s="29"/>
      <c r="Y876" s="29"/>
      <c r="Z876" s="29"/>
      <c r="AA876" s="29"/>
      <c r="AB876" s="29"/>
      <c r="AC876" s="29"/>
      <c r="AD876" s="29"/>
      <c r="AE876" s="29"/>
      <c r="AR876" s="152" t="s">
        <v>133</v>
      </c>
      <c r="AT876" s="152" t="s">
        <v>128</v>
      </c>
      <c r="AU876" s="152" t="s">
        <v>87</v>
      </c>
      <c r="AY876" s="14" t="s">
        <v>125</v>
      </c>
      <c r="BE876" s="153">
        <f t="shared" si="114"/>
        <v>0</v>
      </c>
      <c r="BF876" s="153">
        <f t="shared" si="115"/>
        <v>0</v>
      </c>
      <c r="BG876" s="153">
        <f t="shared" si="116"/>
        <v>0</v>
      </c>
      <c r="BH876" s="153">
        <f t="shared" si="117"/>
        <v>0</v>
      </c>
      <c r="BI876" s="153">
        <f t="shared" si="118"/>
        <v>0</v>
      </c>
      <c r="BJ876" s="14" t="s">
        <v>85</v>
      </c>
      <c r="BK876" s="153">
        <f t="shared" si="119"/>
        <v>0</v>
      </c>
      <c r="BL876" s="14" t="s">
        <v>133</v>
      </c>
      <c r="BM876" s="152" t="s">
        <v>3162</v>
      </c>
    </row>
    <row r="877" spans="1:65" s="2" customFormat="1" ht="62.65" customHeight="1">
      <c r="A877" s="29"/>
      <c r="B877" s="140"/>
      <c r="C877" s="141" t="s">
        <v>3163</v>
      </c>
      <c r="D877" s="141" t="s">
        <v>128</v>
      </c>
      <c r="E877" s="142" t="s">
        <v>3164</v>
      </c>
      <c r="F877" s="143" t="s">
        <v>3165</v>
      </c>
      <c r="G877" s="144" t="s">
        <v>137</v>
      </c>
      <c r="H877" s="145">
        <v>1</v>
      </c>
      <c r="I877" s="146"/>
      <c r="J877" s="147">
        <f t="shared" si="110"/>
        <v>0</v>
      </c>
      <c r="K877" s="143" t="s">
        <v>132</v>
      </c>
      <c r="L877" s="30"/>
      <c r="M877" s="148" t="s">
        <v>1</v>
      </c>
      <c r="N877" s="149" t="s">
        <v>42</v>
      </c>
      <c r="O877" s="55"/>
      <c r="P877" s="150">
        <f t="shared" si="111"/>
        <v>0</v>
      </c>
      <c r="Q877" s="150">
        <v>0</v>
      </c>
      <c r="R877" s="150">
        <f t="shared" si="112"/>
        <v>0</v>
      </c>
      <c r="S877" s="150">
        <v>0</v>
      </c>
      <c r="T877" s="151">
        <f t="shared" si="113"/>
        <v>0</v>
      </c>
      <c r="U877" s="29"/>
      <c r="V877" s="29"/>
      <c r="W877" s="29"/>
      <c r="X877" s="29"/>
      <c r="Y877" s="29"/>
      <c r="Z877" s="29"/>
      <c r="AA877" s="29"/>
      <c r="AB877" s="29"/>
      <c r="AC877" s="29"/>
      <c r="AD877" s="29"/>
      <c r="AE877" s="29"/>
      <c r="AR877" s="152" t="s">
        <v>133</v>
      </c>
      <c r="AT877" s="152" t="s">
        <v>128</v>
      </c>
      <c r="AU877" s="152" t="s">
        <v>87</v>
      </c>
      <c r="AY877" s="14" t="s">
        <v>125</v>
      </c>
      <c r="BE877" s="153">
        <f t="shared" si="114"/>
        <v>0</v>
      </c>
      <c r="BF877" s="153">
        <f t="shared" si="115"/>
        <v>0</v>
      </c>
      <c r="BG877" s="153">
        <f t="shared" si="116"/>
        <v>0</v>
      </c>
      <c r="BH877" s="153">
        <f t="shared" si="117"/>
        <v>0</v>
      </c>
      <c r="BI877" s="153">
        <f t="shared" si="118"/>
        <v>0</v>
      </c>
      <c r="BJ877" s="14" t="s">
        <v>85</v>
      </c>
      <c r="BK877" s="153">
        <f t="shared" si="119"/>
        <v>0</v>
      </c>
      <c r="BL877" s="14" t="s">
        <v>133</v>
      </c>
      <c r="BM877" s="152" t="s">
        <v>3166</v>
      </c>
    </row>
    <row r="878" spans="1:65" s="2" customFormat="1" ht="62.65" customHeight="1">
      <c r="A878" s="29"/>
      <c r="B878" s="140"/>
      <c r="C878" s="141" t="s">
        <v>3167</v>
      </c>
      <c r="D878" s="141" t="s">
        <v>128</v>
      </c>
      <c r="E878" s="142" t="s">
        <v>3168</v>
      </c>
      <c r="F878" s="143" t="s">
        <v>3169</v>
      </c>
      <c r="G878" s="144" t="s">
        <v>157</v>
      </c>
      <c r="H878" s="145">
        <v>1</v>
      </c>
      <c r="I878" s="146"/>
      <c r="J878" s="147">
        <f t="shared" si="110"/>
        <v>0</v>
      </c>
      <c r="K878" s="143" t="s">
        <v>132</v>
      </c>
      <c r="L878" s="30"/>
      <c r="M878" s="148" t="s">
        <v>1</v>
      </c>
      <c r="N878" s="149" t="s">
        <v>42</v>
      </c>
      <c r="O878" s="55"/>
      <c r="P878" s="150">
        <f t="shared" si="111"/>
        <v>0</v>
      </c>
      <c r="Q878" s="150">
        <v>0</v>
      </c>
      <c r="R878" s="150">
        <f t="shared" si="112"/>
        <v>0</v>
      </c>
      <c r="S878" s="150">
        <v>0</v>
      </c>
      <c r="T878" s="151">
        <f t="shared" si="113"/>
        <v>0</v>
      </c>
      <c r="U878" s="29"/>
      <c r="V878" s="29"/>
      <c r="W878" s="29"/>
      <c r="X878" s="29"/>
      <c r="Y878" s="29"/>
      <c r="Z878" s="29"/>
      <c r="AA878" s="29"/>
      <c r="AB878" s="29"/>
      <c r="AC878" s="29"/>
      <c r="AD878" s="29"/>
      <c r="AE878" s="29"/>
      <c r="AR878" s="152" t="s">
        <v>133</v>
      </c>
      <c r="AT878" s="152" t="s">
        <v>128</v>
      </c>
      <c r="AU878" s="152" t="s">
        <v>87</v>
      </c>
      <c r="AY878" s="14" t="s">
        <v>125</v>
      </c>
      <c r="BE878" s="153">
        <f t="shared" si="114"/>
        <v>0</v>
      </c>
      <c r="BF878" s="153">
        <f t="shared" si="115"/>
        <v>0</v>
      </c>
      <c r="BG878" s="153">
        <f t="shared" si="116"/>
        <v>0</v>
      </c>
      <c r="BH878" s="153">
        <f t="shared" si="117"/>
        <v>0</v>
      </c>
      <c r="BI878" s="153">
        <f t="shared" si="118"/>
        <v>0</v>
      </c>
      <c r="BJ878" s="14" t="s">
        <v>85</v>
      </c>
      <c r="BK878" s="153">
        <f t="shared" si="119"/>
        <v>0</v>
      </c>
      <c r="BL878" s="14" t="s">
        <v>133</v>
      </c>
      <c r="BM878" s="152" t="s">
        <v>3170</v>
      </c>
    </row>
    <row r="879" spans="1:65" s="2" customFormat="1" ht="55.5" customHeight="1">
      <c r="A879" s="29"/>
      <c r="B879" s="140"/>
      <c r="C879" s="141" t="s">
        <v>3171</v>
      </c>
      <c r="D879" s="141" t="s">
        <v>128</v>
      </c>
      <c r="E879" s="142" t="s">
        <v>3172</v>
      </c>
      <c r="F879" s="143" t="s">
        <v>3173</v>
      </c>
      <c r="G879" s="144" t="s">
        <v>157</v>
      </c>
      <c r="H879" s="145">
        <v>1</v>
      </c>
      <c r="I879" s="146"/>
      <c r="J879" s="147">
        <f t="shared" si="110"/>
        <v>0</v>
      </c>
      <c r="K879" s="143" t="s">
        <v>132</v>
      </c>
      <c r="L879" s="30"/>
      <c r="M879" s="148" t="s">
        <v>1</v>
      </c>
      <c r="N879" s="149" t="s">
        <v>42</v>
      </c>
      <c r="O879" s="55"/>
      <c r="P879" s="150">
        <f t="shared" si="111"/>
        <v>0</v>
      </c>
      <c r="Q879" s="150">
        <v>0</v>
      </c>
      <c r="R879" s="150">
        <f t="shared" si="112"/>
        <v>0</v>
      </c>
      <c r="S879" s="150">
        <v>0</v>
      </c>
      <c r="T879" s="151">
        <f t="shared" si="113"/>
        <v>0</v>
      </c>
      <c r="U879" s="29"/>
      <c r="V879" s="29"/>
      <c r="W879" s="29"/>
      <c r="X879" s="29"/>
      <c r="Y879" s="29"/>
      <c r="Z879" s="29"/>
      <c r="AA879" s="29"/>
      <c r="AB879" s="29"/>
      <c r="AC879" s="29"/>
      <c r="AD879" s="29"/>
      <c r="AE879" s="29"/>
      <c r="AR879" s="152" t="s">
        <v>133</v>
      </c>
      <c r="AT879" s="152" t="s">
        <v>128</v>
      </c>
      <c r="AU879" s="152" t="s">
        <v>87</v>
      </c>
      <c r="AY879" s="14" t="s">
        <v>125</v>
      </c>
      <c r="BE879" s="153">
        <f t="shared" si="114"/>
        <v>0</v>
      </c>
      <c r="BF879" s="153">
        <f t="shared" si="115"/>
        <v>0</v>
      </c>
      <c r="BG879" s="153">
        <f t="shared" si="116"/>
        <v>0</v>
      </c>
      <c r="BH879" s="153">
        <f t="shared" si="117"/>
        <v>0</v>
      </c>
      <c r="BI879" s="153">
        <f t="shared" si="118"/>
        <v>0</v>
      </c>
      <c r="BJ879" s="14" t="s">
        <v>85</v>
      </c>
      <c r="BK879" s="153">
        <f t="shared" si="119"/>
        <v>0</v>
      </c>
      <c r="BL879" s="14" t="s">
        <v>133</v>
      </c>
      <c r="BM879" s="152" t="s">
        <v>3174</v>
      </c>
    </row>
    <row r="880" spans="1:65" s="2" customFormat="1" ht="62.65" customHeight="1">
      <c r="A880" s="29"/>
      <c r="B880" s="140"/>
      <c r="C880" s="141" t="s">
        <v>3175</v>
      </c>
      <c r="D880" s="141" t="s">
        <v>128</v>
      </c>
      <c r="E880" s="142" t="s">
        <v>3176</v>
      </c>
      <c r="F880" s="143" t="s">
        <v>3177</v>
      </c>
      <c r="G880" s="144" t="s">
        <v>157</v>
      </c>
      <c r="H880" s="145">
        <v>1</v>
      </c>
      <c r="I880" s="146"/>
      <c r="J880" s="147">
        <f t="shared" si="110"/>
        <v>0</v>
      </c>
      <c r="K880" s="143" t="s">
        <v>132</v>
      </c>
      <c r="L880" s="30"/>
      <c r="M880" s="148" t="s">
        <v>1</v>
      </c>
      <c r="N880" s="149" t="s">
        <v>42</v>
      </c>
      <c r="O880" s="55"/>
      <c r="P880" s="150">
        <f t="shared" si="111"/>
        <v>0</v>
      </c>
      <c r="Q880" s="150">
        <v>0</v>
      </c>
      <c r="R880" s="150">
        <f t="shared" si="112"/>
        <v>0</v>
      </c>
      <c r="S880" s="150">
        <v>0</v>
      </c>
      <c r="T880" s="151">
        <f t="shared" si="113"/>
        <v>0</v>
      </c>
      <c r="U880" s="29"/>
      <c r="V880" s="29"/>
      <c r="W880" s="29"/>
      <c r="X880" s="29"/>
      <c r="Y880" s="29"/>
      <c r="Z880" s="29"/>
      <c r="AA880" s="29"/>
      <c r="AB880" s="29"/>
      <c r="AC880" s="29"/>
      <c r="AD880" s="29"/>
      <c r="AE880" s="29"/>
      <c r="AR880" s="152" t="s">
        <v>133</v>
      </c>
      <c r="AT880" s="152" t="s">
        <v>128</v>
      </c>
      <c r="AU880" s="152" t="s">
        <v>87</v>
      </c>
      <c r="AY880" s="14" t="s">
        <v>125</v>
      </c>
      <c r="BE880" s="153">
        <f t="shared" si="114"/>
        <v>0</v>
      </c>
      <c r="BF880" s="153">
        <f t="shared" si="115"/>
        <v>0</v>
      </c>
      <c r="BG880" s="153">
        <f t="shared" si="116"/>
        <v>0</v>
      </c>
      <c r="BH880" s="153">
        <f t="shared" si="117"/>
        <v>0</v>
      </c>
      <c r="BI880" s="153">
        <f t="shared" si="118"/>
        <v>0</v>
      </c>
      <c r="BJ880" s="14" t="s">
        <v>85</v>
      </c>
      <c r="BK880" s="153">
        <f t="shared" si="119"/>
        <v>0</v>
      </c>
      <c r="BL880" s="14" t="s">
        <v>133</v>
      </c>
      <c r="BM880" s="152" t="s">
        <v>3178</v>
      </c>
    </row>
    <row r="881" spans="1:65" s="2" customFormat="1" ht="62.65" customHeight="1">
      <c r="A881" s="29"/>
      <c r="B881" s="140"/>
      <c r="C881" s="141" t="s">
        <v>3179</v>
      </c>
      <c r="D881" s="141" t="s">
        <v>128</v>
      </c>
      <c r="E881" s="142" t="s">
        <v>3180</v>
      </c>
      <c r="F881" s="143" t="s">
        <v>3181</v>
      </c>
      <c r="G881" s="144" t="s">
        <v>137</v>
      </c>
      <c r="H881" s="145">
        <v>1</v>
      </c>
      <c r="I881" s="146"/>
      <c r="J881" s="147">
        <f t="shared" si="110"/>
        <v>0</v>
      </c>
      <c r="K881" s="143" t="s">
        <v>132</v>
      </c>
      <c r="L881" s="30"/>
      <c r="M881" s="148" t="s">
        <v>1</v>
      </c>
      <c r="N881" s="149" t="s">
        <v>42</v>
      </c>
      <c r="O881" s="55"/>
      <c r="P881" s="150">
        <f t="shared" si="111"/>
        <v>0</v>
      </c>
      <c r="Q881" s="150">
        <v>0</v>
      </c>
      <c r="R881" s="150">
        <f t="shared" si="112"/>
        <v>0</v>
      </c>
      <c r="S881" s="150">
        <v>0</v>
      </c>
      <c r="T881" s="151">
        <f t="shared" si="113"/>
        <v>0</v>
      </c>
      <c r="U881" s="29"/>
      <c r="V881" s="29"/>
      <c r="W881" s="29"/>
      <c r="X881" s="29"/>
      <c r="Y881" s="29"/>
      <c r="Z881" s="29"/>
      <c r="AA881" s="29"/>
      <c r="AB881" s="29"/>
      <c r="AC881" s="29"/>
      <c r="AD881" s="29"/>
      <c r="AE881" s="29"/>
      <c r="AR881" s="152" t="s">
        <v>133</v>
      </c>
      <c r="AT881" s="152" t="s">
        <v>128</v>
      </c>
      <c r="AU881" s="152" t="s">
        <v>87</v>
      </c>
      <c r="AY881" s="14" t="s">
        <v>125</v>
      </c>
      <c r="BE881" s="153">
        <f t="shared" si="114"/>
        <v>0</v>
      </c>
      <c r="BF881" s="153">
        <f t="shared" si="115"/>
        <v>0</v>
      </c>
      <c r="BG881" s="153">
        <f t="shared" si="116"/>
        <v>0</v>
      </c>
      <c r="BH881" s="153">
        <f t="shared" si="117"/>
        <v>0</v>
      </c>
      <c r="BI881" s="153">
        <f t="shared" si="118"/>
        <v>0</v>
      </c>
      <c r="BJ881" s="14" t="s">
        <v>85</v>
      </c>
      <c r="BK881" s="153">
        <f t="shared" si="119"/>
        <v>0</v>
      </c>
      <c r="BL881" s="14" t="s">
        <v>133</v>
      </c>
      <c r="BM881" s="152" t="s">
        <v>3182</v>
      </c>
    </row>
    <row r="882" spans="1:65" s="2" customFormat="1" ht="49.15" customHeight="1">
      <c r="A882" s="29"/>
      <c r="B882" s="140"/>
      <c r="C882" s="141" t="s">
        <v>3183</v>
      </c>
      <c r="D882" s="141" t="s">
        <v>128</v>
      </c>
      <c r="E882" s="142" t="s">
        <v>3184</v>
      </c>
      <c r="F882" s="143" t="s">
        <v>3185</v>
      </c>
      <c r="G882" s="144" t="s">
        <v>137</v>
      </c>
      <c r="H882" s="145">
        <v>1</v>
      </c>
      <c r="I882" s="146"/>
      <c r="J882" s="147">
        <f t="shared" si="110"/>
        <v>0</v>
      </c>
      <c r="K882" s="143" t="s">
        <v>132</v>
      </c>
      <c r="L882" s="30"/>
      <c r="M882" s="148" t="s">
        <v>1</v>
      </c>
      <c r="N882" s="149" t="s">
        <v>42</v>
      </c>
      <c r="O882" s="55"/>
      <c r="P882" s="150">
        <f t="shared" si="111"/>
        <v>0</v>
      </c>
      <c r="Q882" s="150">
        <v>0</v>
      </c>
      <c r="R882" s="150">
        <f t="shared" si="112"/>
        <v>0</v>
      </c>
      <c r="S882" s="150">
        <v>0</v>
      </c>
      <c r="T882" s="151">
        <f t="shared" si="113"/>
        <v>0</v>
      </c>
      <c r="U882" s="29"/>
      <c r="V882" s="29"/>
      <c r="W882" s="29"/>
      <c r="X882" s="29"/>
      <c r="Y882" s="29"/>
      <c r="Z882" s="29"/>
      <c r="AA882" s="29"/>
      <c r="AB882" s="29"/>
      <c r="AC882" s="29"/>
      <c r="AD882" s="29"/>
      <c r="AE882" s="29"/>
      <c r="AR882" s="152" t="s">
        <v>133</v>
      </c>
      <c r="AT882" s="152" t="s">
        <v>128</v>
      </c>
      <c r="AU882" s="152" t="s">
        <v>87</v>
      </c>
      <c r="AY882" s="14" t="s">
        <v>125</v>
      </c>
      <c r="BE882" s="153">
        <f t="shared" si="114"/>
        <v>0</v>
      </c>
      <c r="BF882" s="153">
        <f t="shared" si="115"/>
        <v>0</v>
      </c>
      <c r="BG882" s="153">
        <f t="shared" si="116"/>
        <v>0</v>
      </c>
      <c r="BH882" s="153">
        <f t="shared" si="117"/>
        <v>0</v>
      </c>
      <c r="BI882" s="153">
        <f t="shared" si="118"/>
        <v>0</v>
      </c>
      <c r="BJ882" s="14" t="s">
        <v>85</v>
      </c>
      <c r="BK882" s="153">
        <f t="shared" si="119"/>
        <v>0</v>
      </c>
      <c r="BL882" s="14" t="s">
        <v>133</v>
      </c>
      <c r="BM882" s="152" t="s">
        <v>3186</v>
      </c>
    </row>
    <row r="883" spans="1:65" s="2" customFormat="1" ht="62.65" customHeight="1">
      <c r="A883" s="29"/>
      <c r="B883" s="140"/>
      <c r="C883" s="141" t="s">
        <v>3187</v>
      </c>
      <c r="D883" s="141" t="s">
        <v>128</v>
      </c>
      <c r="E883" s="142" t="s">
        <v>3188</v>
      </c>
      <c r="F883" s="143" t="s">
        <v>3189</v>
      </c>
      <c r="G883" s="144" t="s">
        <v>137</v>
      </c>
      <c r="H883" s="145">
        <v>1</v>
      </c>
      <c r="I883" s="146"/>
      <c r="J883" s="147">
        <f t="shared" si="110"/>
        <v>0</v>
      </c>
      <c r="K883" s="143" t="s">
        <v>132</v>
      </c>
      <c r="L883" s="30"/>
      <c r="M883" s="148" t="s">
        <v>1</v>
      </c>
      <c r="N883" s="149" t="s">
        <v>42</v>
      </c>
      <c r="O883" s="55"/>
      <c r="P883" s="150">
        <f t="shared" si="111"/>
        <v>0</v>
      </c>
      <c r="Q883" s="150">
        <v>0</v>
      </c>
      <c r="R883" s="150">
        <f t="shared" si="112"/>
        <v>0</v>
      </c>
      <c r="S883" s="150">
        <v>0</v>
      </c>
      <c r="T883" s="151">
        <f t="shared" si="113"/>
        <v>0</v>
      </c>
      <c r="U883" s="29"/>
      <c r="V883" s="29"/>
      <c r="W883" s="29"/>
      <c r="X883" s="29"/>
      <c r="Y883" s="29"/>
      <c r="Z883" s="29"/>
      <c r="AA883" s="29"/>
      <c r="AB883" s="29"/>
      <c r="AC883" s="29"/>
      <c r="AD883" s="29"/>
      <c r="AE883" s="29"/>
      <c r="AR883" s="152" t="s">
        <v>133</v>
      </c>
      <c r="AT883" s="152" t="s">
        <v>128</v>
      </c>
      <c r="AU883" s="152" t="s">
        <v>87</v>
      </c>
      <c r="AY883" s="14" t="s">
        <v>125</v>
      </c>
      <c r="BE883" s="153">
        <f t="shared" si="114"/>
        <v>0</v>
      </c>
      <c r="BF883" s="153">
        <f t="shared" si="115"/>
        <v>0</v>
      </c>
      <c r="BG883" s="153">
        <f t="shared" si="116"/>
        <v>0</v>
      </c>
      <c r="BH883" s="153">
        <f t="shared" si="117"/>
        <v>0</v>
      </c>
      <c r="BI883" s="153">
        <f t="shared" si="118"/>
        <v>0</v>
      </c>
      <c r="BJ883" s="14" t="s">
        <v>85</v>
      </c>
      <c r="BK883" s="153">
        <f t="shared" si="119"/>
        <v>0</v>
      </c>
      <c r="BL883" s="14" t="s">
        <v>133</v>
      </c>
      <c r="BM883" s="152" t="s">
        <v>3190</v>
      </c>
    </row>
    <row r="884" spans="1:65" s="2" customFormat="1" ht="62.65" customHeight="1">
      <c r="A884" s="29"/>
      <c r="B884" s="140"/>
      <c r="C884" s="141" t="s">
        <v>3191</v>
      </c>
      <c r="D884" s="141" t="s">
        <v>128</v>
      </c>
      <c r="E884" s="142" t="s">
        <v>3192</v>
      </c>
      <c r="F884" s="143" t="s">
        <v>3193</v>
      </c>
      <c r="G884" s="144" t="s">
        <v>157</v>
      </c>
      <c r="H884" s="145">
        <v>1</v>
      </c>
      <c r="I884" s="146"/>
      <c r="J884" s="147">
        <f t="shared" si="110"/>
        <v>0</v>
      </c>
      <c r="K884" s="143" t="s">
        <v>132</v>
      </c>
      <c r="L884" s="30"/>
      <c r="M884" s="148" t="s">
        <v>1</v>
      </c>
      <c r="N884" s="149" t="s">
        <v>42</v>
      </c>
      <c r="O884" s="55"/>
      <c r="P884" s="150">
        <f t="shared" si="111"/>
        <v>0</v>
      </c>
      <c r="Q884" s="150">
        <v>0</v>
      </c>
      <c r="R884" s="150">
        <f t="shared" si="112"/>
        <v>0</v>
      </c>
      <c r="S884" s="150">
        <v>0</v>
      </c>
      <c r="T884" s="151">
        <f t="shared" si="113"/>
        <v>0</v>
      </c>
      <c r="U884" s="29"/>
      <c r="V884" s="29"/>
      <c r="W884" s="29"/>
      <c r="X884" s="29"/>
      <c r="Y884" s="29"/>
      <c r="Z884" s="29"/>
      <c r="AA884" s="29"/>
      <c r="AB884" s="29"/>
      <c r="AC884" s="29"/>
      <c r="AD884" s="29"/>
      <c r="AE884" s="29"/>
      <c r="AR884" s="152" t="s">
        <v>133</v>
      </c>
      <c r="AT884" s="152" t="s">
        <v>128</v>
      </c>
      <c r="AU884" s="152" t="s">
        <v>87</v>
      </c>
      <c r="AY884" s="14" t="s">
        <v>125</v>
      </c>
      <c r="BE884" s="153">
        <f t="shared" si="114"/>
        <v>0</v>
      </c>
      <c r="BF884" s="153">
        <f t="shared" si="115"/>
        <v>0</v>
      </c>
      <c r="BG884" s="153">
        <f t="shared" si="116"/>
        <v>0</v>
      </c>
      <c r="BH884" s="153">
        <f t="shared" si="117"/>
        <v>0</v>
      </c>
      <c r="BI884" s="153">
        <f t="shared" si="118"/>
        <v>0</v>
      </c>
      <c r="BJ884" s="14" t="s">
        <v>85</v>
      </c>
      <c r="BK884" s="153">
        <f t="shared" si="119"/>
        <v>0</v>
      </c>
      <c r="BL884" s="14" t="s">
        <v>133</v>
      </c>
      <c r="BM884" s="152" t="s">
        <v>3194</v>
      </c>
    </row>
    <row r="885" spans="1:65" s="2" customFormat="1" ht="49.15" customHeight="1">
      <c r="A885" s="29"/>
      <c r="B885" s="140"/>
      <c r="C885" s="141" t="s">
        <v>3195</v>
      </c>
      <c r="D885" s="141" t="s">
        <v>128</v>
      </c>
      <c r="E885" s="142" t="s">
        <v>3196</v>
      </c>
      <c r="F885" s="143" t="s">
        <v>3197</v>
      </c>
      <c r="G885" s="144" t="s">
        <v>157</v>
      </c>
      <c r="H885" s="145">
        <v>1</v>
      </c>
      <c r="I885" s="146"/>
      <c r="J885" s="147">
        <f t="shared" si="110"/>
        <v>0</v>
      </c>
      <c r="K885" s="143" t="s">
        <v>132</v>
      </c>
      <c r="L885" s="30"/>
      <c r="M885" s="148" t="s">
        <v>1</v>
      </c>
      <c r="N885" s="149" t="s">
        <v>42</v>
      </c>
      <c r="O885" s="55"/>
      <c r="P885" s="150">
        <f t="shared" si="111"/>
        <v>0</v>
      </c>
      <c r="Q885" s="150">
        <v>0</v>
      </c>
      <c r="R885" s="150">
        <f t="shared" si="112"/>
        <v>0</v>
      </c>
      <c r="S885" s="150">
        <v>0</v>
      </c>
      <c r="T885" s="151">
        <f t="shared" si="113"/>
        <v>0</v>
      </c>
      <c r="U885" s="29"/>
      <c r="V885" s="29"/>
      <c r="W885" s="29"/>
      <c r="X885" s="29"/>
      <c r="Y885" s="29"/>
      <c r="Z885" s="29"/>
      <c r="AA885" s="29"/>
      <c r="AB885" s="29"/>
      <c r="AC885" s="29"/>
      <c r="AD885" s="29"/>
      <c r="AE885" s="29"/>
      <c r="AR885" s="152" t="s">
        <v>133</v>
      </c>
      <c r="AT885" s="152" t="s">
        <v>128</v>
      </c>
      <c r="AU885" s="152" t="s">
        <v>87</v>
      </c>
      <c r="AY885" s="14" t="s">
        <v>125</v>
      </c>
      <c r="BE885" s="153">
        <f t="shared" si="114"/>
        <v>0</v>
      </c>
      <c r="BF885" s="153">
        <f t="shared" si="115"/>
        <v>0</v>
      </c>
      <c r="BG885" s="153">
        <f t="shared" si="116"/>
        <v>0</v>
      </c>
      <c r="BH885" s="153">
        <f t="shared" si="117"/>
        <v>0</v>
      </c>
      <c r="BI885" s="153">
        <f t="shared" si="118"/>
        <v>0</v>
      </c>
      <c r="BJ885" s="14" t="s">
        <v>85</v>
      </c>
      <c r="BK885" s="153">
        <f t="shared" si="119"/>
        <v>0</v>
      </c>
      <c r="BL885" s="14" t="s">
        <v>133</v>
      </c>
      <c r="BM885" s="152" t="s">
        <v>3198</v>
      </c>
    </row>
    <row r="886" spans="1:65" s="2" customFormat="1" ht="62.65" customHeight="1">
      <c r="A886" s="29"/>
      <c r="B886" s="140"/>
      <c r="C886" s="141" t="s">
        <v>3199</v>
      </c>
      <c r="D886" s="141" t="s">
        <v>128</v>
      </c>
      <c r="E886" s="142" t="s">
        <v>3200</v>
      </c>
      <c r="F886" s="143" t="s">
        <v>3201</v>
      </c>
      <c r="G886" s="144" t="s">
        <v>157</v>
      </c>
      <c r="H886" s="145">
        <v>1</v>
      </c>
      <c r="I886" s="146"/>
      <c r="J886" s="147">
        <f t="shared" si="110"/>
        <v>0</v>
      </c>
      <c r="K886" s="143" t="s">
        <v>132</v>
      </c>
      <c r="L886" s="30"/>
      <c r="M886" s="148" t="s">
        <v>1</v>
      </c>
      <c r="N886" s="149" t="s">
        <v>42</v>
      </c>
      <c r="O886" s="55"/>
      <c r="P886" s="150">
        <f t="shared" si="111"/>
        <v>0</v>
      </c>
      <c r="Q886" s="150">
        <v>0</v>
      </c>
      <c r="R886" s="150">
        <f t="shared" si="112"/>
        <v>0</v>
      </c>
      <c r="S886" s="150">
        <v>0</v>
      </c>
      <c r="T886" s="151">
        <f t="shared" si="113"/>
        <v>0</v>
      </c>
      <c r="U886" s="29"/>
      <c r="V886" s="29"/>
      <c r="W886" s="29"/>
      <c r="X886" s="29"/>
      <c r="Y886" s="29"/>
      <c r="Z886" s="29"/>
      <c r="AA886" s="29"/>
      <c r="AB886" s="29"/>
      <c r="AC886" s="29"/>
      <c r="AD886" s="29"/>
      <c r="AE886" s="29"/>
      <c r="AR886" s="152" t="s">
        <v>133</v>
      </c>
      <c r="AT886" s="152" t="s">
        <v>128</v>
      </c>
      <c r="AU886" s="152" t="s">
        <v>87</v>
      </c>
      <c r="AY886" s="14" t="s">
        <v>125</v>
      </c>
      <c r="BE886" s="153">
        <f t="shared" si="114"/>
        <v>0</v>
      </c>
      <c r="BF886" s="153">
        <f t="shared" si="115"/>
        <v>0</v>
      </c>
      <c r="BG886" s="153">
        <f t="shared" si="116"/>
        <v>0</v>
      </c>
      <c r="BH886" s="153">
        <f t="shared" si="117"/>
        <v>0</v>
      </c>
      <c r="BI886" s="153">
        <f t="shared" si="118"/>
        <v>0</v>
      </c>
      <c r="BJ886" s="14" t="s">
        <v>85</v>
      </c>
      <c r="BK886" s="153">
        <f t="shared" si="119"/>
        <v>0</v>
      </c>
      <c r="BL886" s="14" t="s">
        <v>133</v>
      </c>
      <c r="BM886" s="152" t="s">
        <v>3202</v>
      </c>
    </row>
    <row r="887" spans="1:65" s="2" customFormat="1" ht="66.75" customHeight="1">
      <c r="A887" s="29"/>
      <c r="B887" s="140"/>
      <c r="C887" s="141" t="s">
        <v>3203</v>
      </c>
      <c r="D887" s="141" t="s">
        <v>128</v>
      </c>
      <c r="E887" s="142" t="s">
        <v>3204</v>
      </c>
      <c r="F887" s="143" t="s">
        <v>3205</v>
      </c>
      <c r="G887" s="144" t="s">
        <v>137</v>
      </c>
      <c r="H887" s="145">
        <v>1</v>
      </c>
      <c r="I887" s="146"/>
      <c r="J887" s="147">
        <f t="shared" si="110"/>
        <v>0</v>
      </c>
      <c r="K887" s="143" t="s">
        <v>132</v>
      </c>
      <c r="L887" s="30"/>
      <c r="M887" s="148" t="s">
        <v>1</v>
      </c>
      <c r="N887" s="149" t="s">
        <v>42</v>
      </c>
      <c r="O887" s="55"/>
      <c r="P887" s="150">
        <f t="shared" si="111"/>
        <v>0</v>
      </c>
      <c r="Q887" s="150">
        <v>0</v>
      </c>
      <c r="R887" s="150">
        <f t="shared" si="112"/>
        <v>0</v>
      </c>
      <c r="S887" s="150">
        <v>0</v>
      </c>
      <c r="T887" s="151">
        <f t="shared" si="113"/>
        <v>0</v>
      </c>
      <c r="U887" s="29"/>
      <c r="V887" s="29"/>
      <c r="W887" s="29"/>
      <c r="X887" s="29"/>
      <c r="Y887" s="29"/>
      <c r="Z887" s="29"/>
      <c r="AA887" s="29"/>
      <c r="AB887" s="29"/>
      <c r="AC887" s="29"/>
      <c r="AD887" s="29"/>
      <c r="AE887" s="29"/>
      <c r="AR887" s="152" t="s">
        <v>133</v>
      </c>
      <c r="AT887" s="152" t="s">
        <v>128</v>
      </c>
      <c r="AU887" s="152" t="s">
        <v>87</v>
      </c>
      <c r="AY887" s="14" t="s">
        <v>125</v>
      </c>
      <c r="BE887" s="153">
        <f t="shared" si="114"/>
        <v>0</v>
      </c>
      <c r="BF887" s="153">
        <f t="shared" si="115"/>
        <v>0</v>
      </c>
      <c r="BG887" s="153">
        <f t="shared" si="116"/>
        <v>0</v>
      </c>
      <c r="BH887" s="153">
        <f t="shared" si="117"/>
        <v>0</v>
      </c>
      <c r="BI887" s="153">
        <f t="shared" si="118"/>
        <v>0</v>
      </c>
      <c r="BJ887" s="14" t="s">
        <v>85</v>
      </c>
      <c r="BK887" s="153">
        <f t="shared" si="119"/>
        <v>0</v>
      </c>
      <c r="BL887" s="14" t="s">
        <v>133</v>
      </c>
      <c r="BM887" s="152" t="s">
        <v>3206</v>
      </c>
    </row>
    <row r="888" spans="1:65" s="2" customFormat="1" ht="62.65" customHeight="1">
      <c r="A888" s="29"/>
      <c r="B888" s="140"/>
      <c r="C888" s="141" t="s">
        <v>3207</v>
      </c>
      <c r="D888" s="141" t="s">
        <v>128</v>
      </c>
      <c r="E888" s="142" t="s">
        <v>3208</v>
      </c>
      <c r="F888" s="143" t="s">
        <v>3209</v>
      </c>
      <c r="G888" s="144" t="s">
        <v>137</v>
      </c>
      <c r="H888" s="145">
        <v>1</v>
      </c>
      <c r="I888" s="146"/>
      <c r="J888" s="147">
        <f t="shared" si="110"/>
        <v>0</v>
      </c>
      <c r="K888" s="143" t="s">
        <v>132</v>
      </c>
      <c r="L888" s="30"/>
      <c r="M888" s="148" t="s">
        <v>1</v>
      </c>
      <c r="N888" s="149" t="s">
        <v>42</v>
      </c>
      <c r="O888" s="55"/>
      <c r="P888" s="150">
        <f t="shared" si="111"/>
        <v>0</v>
      </c>
      <c r="Q888" s="150">
        <v>0</v>
      </c>
      <c r="R888" s="150">
        <f t="shared" si="112"/>
        <v>0</v>
      </c>
      <c r="S888" s="150">
        <v>0</v>
      </c>
      <c r="T888" s="151">
        <f t="shared" si="113"/>
        <v>0</v>
      </c>
      <c r="U888" s="29"/>
      <c r="V888" s="29"/>
      <c r="W888" s="29"/>
      <c r="X888" s="29"/>
      <c r="Y888" s="29"/>
      <c r="Z888" s="29"/>
      <c r="AA888" s="29"/>
      <c r="AB888" s="29"/>
      <c r="AC888" s="29"/>
      <c r="AD888" s="29"/>
      <c r="AE888" s="29"/>
      <c r="AR888" s="152" t="s">
        <v>133</v>
      </c>
      <c r="AT888" s="152" t="s">
        <v>128</v>
      </c>
      <c r="AU888" s="152" t="s">
        <v>87</v>
      </c>
      <c r="AY888" s="14" t="s">
        <v>125</v>
      </c>
      <c r="BE888" s="153">
        <f t="shared" si="114"/>
        <v>0</v>
      </c>
      <c r="BF888" s="153">
        <f t="shared" si="115"/>
        <v>0</v>
      </c>
      <c r="BG888" s="153">
        <f t="shared" si="116"/>
        <v>0</v>
      </c>
      <c r="BH888" s="153">
        <f t="shared" si="117"/>
        <v>0</v>
      </c>
      <c r="BI888" s="153">
        <f t="shared" si="118"/>
        <v>0</v>
      </c>
      <c r="BJ888" s="14" t="s">
        <v>85</v>
      </c>
      <c r="BK888" s="153">
        <f t="shared" si="119"/>
        <v>0</v>
      </c>
      <c r="BL888" s="14" t="s">
        <v>133</v>
      </c>
      <c r="BM888" s="152" t="s">
        <v>3210</v>
      </c>
    </row>
    <row r="889" spans="1:65" s="2" customFormat="1" ht="66.75" customHeight="1">
      <c r="A889" s="29"/>
      <c r="B889" s="140"/>
      <c r="C889" s="141" t="s">
        <v>3211</v>
      </c>
      <c r="D889" s="141" t="s">
        <v>128</v>
      </c>
      <c r="E889" s="142" t="s">
        <v>3212</v>
      </c>
      <c r="F889" s="143" t="s">
        <v>3213</v>
      </c>
      <c r="G889" s="144" t="s">
        <v>137</v>
      </c>
      <c r="H889" s="145">
        <v>1</v>
      </c>
      <c r="I889" s="146"/>
      <c r="J889" s="147">
        <f t="shared" ref="J889:J952" si="120">ROUND(I889*H889,2)</f>
        <v>0</v>
      </c>
      <c r="K889" s="143" t="s">
        <v>132</v>
      </c>
      <c r="L889" s="30"/>
      <c r="M889" s="148" t="s">
        <v>1</v>
      </c>
      <c r="N889" s="149" t="s">
        <v>42</v>
      </c>
      <c r="O889" s="55"/>
      <c r="P889" s="150">
        <f t="shared" ref="P889:P952" si="121">O889*H889</f>
        <v>0</v>
      </c>
      <c r="Q889" s="150">
        <v>0</v>
      </c>
      <c r="R889" s="150">
        <f t="shared" ref="R889:R952" si="122">Q889*H889</f>
        <v>0</v>
      </c>
      <c r="S889" s="150">
        <v>0</v>
      </c>
      <c r="T889" s="151">
        <f t="shared" ref="T889:T952" si="123">S889*H889</f>
        <v>0</v>
      </c>
      <c r="U889" s="29"/>
      <c r="V889" s="29"/>
      <c r="W889" s="29"/>
      <c r="X889" s="29"/>
      <c r="Y889" s="29"/>
      <c r="Z889" s="29"/>
      <c r="AA889" s="29"/>
      <c r="AB889" s="29"/>
      <c r="AC889" s="29"/>
      <c r="AD889" s="29"/>
      <c r="AE889" s="29"/>
      <c r="AR889" s="152" t="s">
        <v>133</v>
      </c>
      <c r="AT889" s="152" t="s">
        <v>128</v>
      </c>
      <c r="AU889" s="152" t="s">
        <v>87</v>
      </c>
      <c r="AY889" s="14" t="s">
        <v>125</v>
      </c>
      <c r="BE889" s="153">
        <f t="shared" ref="BE889:BE952" si="124">IF(N889="základní",J889,0)</f>
        <v>0</v>
      </c>
      <c r="BF889" s="153">
        <f t="shared" ref="BF889:BF952" si="125">IF(N889="snížená",J889,0)</f>
        <v>0</v>
      </c>
      <c r="BG889" s="153">
        <f t="shared" ref="BG889:BG952" si="126">IF(N889="zákl. přenesená",J889,0)</f>
        <v>0</v>
      </c>
      <c r="BH889" s="153">
        <f t="shared" ref="BH889:BH952" si="127">IF(N889="sníž. přenesená",J889,0)</f>
        <v>0</v>
      </c>
      <c r="BI889" s="153">
        <f t="shared" ref="BI889:BI952" si="128">IF(N889="nulová",J889,0)</f>
        <v>0</v>
      </c>
      <c r="BJ889" s="14" t="s">
        <v>85</v>
      </c>
      <c r="BK889" s="153">
        <f t="shared" ref="BK889:BK952" si="129">ROUND(I889*H889,2)</f>
        <v>0</v>
      </c>
      <c r="BL889" s="14" t="s">
        <v>133</v>
      </c>
      <c r="BM889" s="152" t="s">
        <v>3214</v>
      </c>
    </row>
    <row r="890" spans="1:65" s="2" customFormat="1" ht="66.75" customHeight="1">
      <c r="A890" s="29"/>
      <c r="B890" s="140"/>
      <c r="C890" s="141" t="s">
        <v>3215</v>
      </c>
      <c r="D890" s="141" t="s">
        <v>128</v>
      </c>
      <c r="E890" s="142" t="s">
        <v>3216</v>
      </c>
      <c r="F890" s="143" t="s">
        <v>3217</v>
      </c>
      <c r="G890" s="144" t="s">
        <v>157</v>
      </c>
      <c r="H890" s="145">
        <v>1</v>
      </c>
      <c r="I890" s="146"/>
      <c r="J890" s="147">
        <f t="shared" si="120"/>
        <v>0</v>
      </c>
      <c r="K890" s="143" t="s">
        <v>132</v>
      </c>
      <c r="L890" s="30"/>
      <c r="M890" s="148" t="s">
        <v>1</v>
      </c>
      <c r="N890" s="149" t="s">
        <v>42</v>
      </c>
      <c r="O890" s="55"/>
      <c r="P890" s="150">
        <f t="shared" si="121"/>
        <v>0</v>
      </c>
      <c r="Q890" s="150">
        <v>0</v>
      </c>
      <c r="R890" s="150">
        <f t="shared" si="122"/>
        <v>0</v>
      </c>
      <c r="S890" s="150">
        <v>0</v>
      </c>
      <c r="T890" s="151">
        <f t="shared" si="123"/>
        <v>0</v>
      </c>
      <c r="U890" s="29"/>
      <c r="V890" s="29"/>
      <c r="W890" s="29"/>
      <c r="X890" s="29"/>
      <c r="Y890" s="29"/>
      <c r="Z890" s="29"/>
      <c r="AA890" s="29"/>
      <c r="AB890" s="29"/>
      <c r="AC890" s="29"/>
      <c r="AD890" s="29"/>
      <c r="AE890" s="29"/>
      <c r="AR890" s="152" t="s">
        <v>133</v>
      </c>
      <c r="AT890" s="152" t="s">
        <v>128</v>
      </c>
      <c r="AU890" s="152" t="s">
        <v>87</v>
      </c>
      <c r="AY890" s="14" t="s">
        <v>125</v>
      </c>
      <c r="BE890" s="153">
        <f t="shared" si="124"/>
        <v>0</v>
      </c>
      <c r="BF890" s="153">
        <f t="shared" si="125"/>
        <v>0</v>
      </c>
      <c r="BG890" s="153">
        <f t="shared" si="126"/>
        <v>0</v>
      </c>
      <c r="BH890" s="153">
        <f t="shared" si="127"/>
        <v>0</v>
      </c>
      <c r="BI890" s="153">
        <f t="shared" si="128"/>
        <v>0</v>
      </c>
      <c r="BJ890" s="14" t="s">
        <v>85</v>
      </c>
      <c r="BK890" s="153">
        <f t="shared" si="129"/>
        <v>0</v>
      </c>
      <c r="BL890" s="14" t="s">
        <v>133</v>
      </c>
      <c r="BM890" s="152" t="s">
        <v>3218</v>
      </c>
    </row>
    <row r="891" spans="1:65" s="2" customFormat="1" ht="62.65" customHeight="1">
      <c r="A891" s="29"/>
      <c r="B891" s="140"/>
      <c r="C891" s="141" t="s">
        <v>3219</v>
      </c>
      <c r="D891" s="141" t="s">
        <v>128</v>
      </c>
      <c r="E891" s="142" t="s">
        <v>3220</v>
      </c>
      <c r="F891" s="143" t="s">
        <v>3221</v>
      </c>
      <c r="G891" s="144" t="s">
        <v>157</v>
      </c>
      <c r="H891" s="145">
        <v>1</v>
      </c>
      <c r="I891" s="146"/>
      <c r="J891" s="147">
        <f t="shared" si="120"/>
        <v>0</v>
      </c>
      <c r="K891" s="143" t="s">
        <v>132</v>
      </c>
      <c r="L891" s="30"/>
      <c r="M891" s="148" t="s">
        <v>1</v>
      </c>
      <c r="N891" s="149" t="s">
        <v>42</v>
      </c>
      <c r="O891" s="55"/>
      <c r="P891" s="150">
        <f t="shared" si="121"/>
        <v>0</v>
      </c>
      <c r="Q891" s="150">
        <v>0</v>
      </c>
      <c r="R891" s="150">
        <f t="shared" si="122"/>
        <v>0</v>
      </c>
      <c r="S891" s="150">
        <v>0</v>
      </c>
      <c r="T891" s="151">
        <f t="shared" si="123"/>
        <v>0</v>
      </c>
      <c r="U891" s="29"/>
      <c r="V891" s="29"/>
      <c r="W891" s="29"/>
      <c r="X891" s="29"/>
      <c r="Y891" s="29"/>
      <c r="Z891" s="29"/>
      <c r="AA891" s="29"/>
      <c r="AB891" s="29"/>
      <c r="AC891" s="29"/>
      <c r="AD891" s="29"/>
      <c r="AE891" s="29"/>
      <c r="AR891" s="152" t="s">
        <v>133</v>
      </c>
      <c r="AT891" s="152" t="s">
        <v>128</v>
      </c>
      <c r="AU891" s="152" t="s">
        <v>87</v>
      </c>
      <c r="AY891" s="14" t="s">
        <v>125</v>
      </c>
      <c r="BE891" s="153">
        <f t="shared" si="124"/>
        <v>0</v>
      </c>
      <c r="BF891" s="153">
        <f t="shared" si="125"/>
        <v>0</v>
      </c>
      <c r="BG891" s="153">
        <f t="shared" si="126"/>
        <v>0</v>
      </c>
      <c r="BH891" s="153">
        <f t="shared" si="127"/>
        <v>0</v>
      </c>
      <c r="BI891" s="153">
        <f t="shared" si="128"/>
        <v>0</v>
      </c>
      <c r="BJ891" s="14" t="s">
        <v>85</v>
      </c>
      <c r="BK891" s="153">
        <f t="shared" si="129"/>
        <v>0</v>
      </c>
      <c r="BL891" s="14" t="s">
        <v>133</v>
      </c>
      <c r="BM891" s="152" t="s">
        <v>3222</v>
      </c>
    </row>
    <row r="892" spans="1:65" s="2" customFormat="1" ht="66.75" customHeight="1">
      <c r="A892" s="29"/>
      <c r="B892" s="140"/>
      <c r="C892" s="141" t="s">
        <v>3223</v>
      </c>
      <c r="D892" s="141" t="s">
        <v>128</v>
      </c>
      <c r="E892" s="142" t="s">
        <v>3224</v>
      </c>
      <c r="F892" s="143" t="s">
        <v>3225</v>
      </c>
      <c r="G892" s="144" t="s">
        <v>157</v>
      </c>
      <c r="H892" s="145">
        <v>1</v>
      </c>
      <c r="I892" s="146"/>
      <c r="J892" s="147">
        <f t="shared" si="120"/>
        <v>0</v>
      </c>
      <c r="K892" s="143" t="s">
        <v>132</v>
      </c>
      <c r="L892" s="30"/>
      <c r="M892" s="148" t="s">
        <v>1</v>
      </c>
      <c r="N892" s="149" t="s">
        <v>42</v>
      </c>
      <c r="O892" s="55"/>
      <c r="P892" s="150">
        <f t="shared" si="121"/>
        <v>0</v>
      </c>
      <c r="Q892" s="150">
        <v>0</v>
      </c>
      <c r="R892" s="150">
        <f t="shared" si="122"/>
        <v>0</v>
      </c>
      <c r="S892" s="150">
        <v>0</v>
      </c>
      <c r="T892" s="151">
        <f t="shared" si="123"/>
        <v>0</v>
      </c>
      <c r="U892" s="29"/>
      <c r="V892" s="29"/>
      <c r="W892" s="29"/>
      <c r="X892" s="29"/>
      <c r="Y892" s="29"/>
      <c r="Z892" s="29"/>
      <c r="AA892" s="29"/>
      <c r="AB892" s="29"/>
      <c r="AC892" s="29"/>
      <c r="AD892" s="29"/>
      <c r="AE892" s="29"/>
      <c r="AR892" s="152" t="s">
        <v>133</v>
      </c>
      <c r="AT892" s="152" t="s">
        <v>128</v>
      </c>
      <c r="AU892" s="152" t="s">
        <v>87</v>
      </c>
      <c r="AY892" s="14" t="s">
        <v>125</v>
      </c>
      <c r="BE892" s="153">
        <f t="shared" si="124"/>
        <v>0</v>
      </c>
      <c r="BF892" s="153">
        <f t="shared" si="125"/>
        <v>0</v>
      </c>
      <c r="BG892" s="153">
        <f t="shared" si="126"/>
        <v>0</v>
      </c>
      <c r="BH892" s="153">
        <f t="shared" si="127"/>
        <v>0</v>
      </c>
      <c r="BI892" s="153">
        <f t="shared" si="128"/>
        <v>0</v>
      </c>
      <c r="BJ892" s="14" t="s">
        <v>85</v>
      </c>
      <c r="BK892" s="153">
        <f t="shared" si="129"/>
        <v>0</v>
      </c>
      <c r="BL892" s="14" t="s">
        <v>133</v>
      </c>
      <c r="BM892" s="152" t="s">
        <v>3226</v>
      </c>
    </row>
    <row r="893" spans="1:65" s="2" customFormat="1" ht="66.75" customHeight="1">
      <c r="A893" s="29"/>
      <c r="B893" s="140"/>
      <c r="C893" s="141" t="s">
        <v>3227</v>
      </c>
      <c r="D893" s="141" t="s">
        <v>128</v>
      </c>
      <c r="E893" s="142" t="s">
        <v>3228</v>
      </c>
      <c r="F893" s="143" t="s">
        <v>3229</v>
      </c>
      <c r="G893" s="144" t="s">
        <v>137</v>
      </c>
      <c r="H893" s="145">
        <v>1</v>
      </c>
      <c r="I893" s="146"/>
      <c r="J893" s="147">
        <f t="shared" si="120"/>
        <v>0</v>
      </c>
      <c r="K893" s="143" t="s">
        <v>132</v>
      </c>
      <c r="L893" s="30"/>
      <c r="M893" s="148" t="s">
        <v>1</v>
      </c>
      <c r="N893" s="149" t="s">
        <v>42</v>
      </c>
      <c r="O893" s="55"/>
      <c r="P893" s="150">
        <f t="shared" si="121"/>
        <v>0</v>
      </c>
      <c r="Q893" s="150">
        <v>0</v>
      </c>
      <c r="R893" s="150">
        <f t="shared" si="122"/>
        <v>0</v>
      </c>
      <c r="S893" s="150">
        <v>0</v>
      </c>
      <c r="T893" s="151">
        <f t="shared" si="123"/>
        <v>0</v>
      </c>
      <c r="U893" s="29"/>
      <c r="V893" s="29"/>
      <c r="W893" s="29"/>
      <c r="X893" s="29"/>
      <c r="Y893" s="29"/>
      <c r="Z893" s="29"/>
      <c r="AA893" s="29"/>
      <c r="AB893" s="29"/>
      <c r="AC893" s="29"/>
      <c r="AD893" s="29"/>
      <c r="AE893" s="29"/>
      <c r="AR893" s="152" t="s">
        <v>133</v>
      </c>
      <c r="AT893" s="152" t="s">
        <v>128</v>
      </c>
      <c r="AU893" s="152" t="s">
        <v>87</v>
      </c>
      <c r="AY893" s="14" t="s">
        <v>125</v>
      </c>
      <c r="BE893" s="153">
        <f t="shared" si="124"/>
        <v>0</v>
      </c>
      <c r="BF893" s="153">
        <f t="shared" si="125"/>
        <v>0</v>
      </c>
      <c r="BG893" s="153">
        <f t="shared" si="126"/>
        <v>0</v>
      </c>
      <c r="BH893" s="153">
        <f t="shared" si="127"/>
        <v>0</v>
      </c>
      <c r="BI893" s="153">
        <f t="shared" si="128"/>
        <v>0</v>
      </c>
      <c r="BJ893" s="14" t="s">
        <v>85</v>
      </c>
      <c r="BK893" s="153">
        <f t="shared" si="129"/>
        <v>0</v>
      </c>
      <c r="BL893" s="14" t="s">
        <v>133</v>
      </c>
      <c r="BM893" s="152" t="s">
        <v>3230</v>
      </c>
    </row>
    <row r="894" spans="1:65" s="2" customFormat="1" ht="62.65" customHeight="1">
      <c r="A894" s="29"/>
      <c r="B894" s="140"/>
      <c r="C894" s="141" t="s">
        <v>3231</v>
      </c>
      <c r="D894" s="141" t="s">
        <v>128</v>
      </c>
      <c r="E894" s="142" t="s">
        <v>3232</v>
      </c>
      <c r="F894" s="143" t="s">
        <v>3233</v>
      </c>
      <c r="G894" s="144" t="s">
        <v>137</v>
      </c>
      <c r="H894" s="145">
        <v>1</v>
      </c>
      <c r="I894" s="146"/>
      <c r="J894" s="147">
        <f t="shared" si="120"/>
        <v>0</v>
      </c>
      <c r="K894" s="143" t="s">
        <v>132</v>
      </c>
      <c r="L894" s="30"/>
      <c r="M894" s="148" t="s">
        <v>1</v>
      </c>
      <c r="N894" s="149" t="s">
        <v>42</v>
      </c>
      <c r="O894" s="55"/>
      <c r="P894" s="150">
        <f t="shared" si="121"/>
        <v>0</v>
      </c>
      <c r="Q894" s="150">
        <v>0</v>
      </c>
      <c r="R894" s="150">
        <f t="shared" si="122"/>
        <v>0</v>
      </c>
      <c r="S894" s="150">
        <v>0</v>
      </c>
      <c r="T894" s="151">
        <f t="shared" si="123"/>
        <v>0</v>
      </c>
      <c r="U894" s="29"/>
      <c r="V894" s="29"/>
      <c r="W894" s="29"/>
      <c r="X894" s="29"/>
      <c r="Y894" s="29"/>
      <c r="Z894" s="29"/>
      <c r="AA894" s="29"/>
      <c r="AB894" s="29"/>
      <c r="AC894" s="29"/>
      <c r="AD894" s="29"/>
      <c r="AE894" s="29"/>
      <c r="AR894" s="152" t="s">
        <v>133</v>
      </c>
      <c r="AT894" s="152" t="s">
        <v>128</v>
      </c>
      <c r="AU894" s="152" t="s">
        <v>87</v>
      </c>
      <c r="AY894" s="14" t="s">
        <v>125</v>
      </c>
      <c r="BE894" s="153">
        <f t="shared" si="124"/>
        <v>0</v>
      </c>
      <c r="BF894" s="153">
        <f t="shared" si="125"/>
        <v>0</v>
      </c>
      <c r="BG894" s="153">
        <f t="shared" si="126"/>
        <v>0</v>
      </c>
      <c r="BH894" s="153">
        <f t="shared" si="127"/>
        <v>0</v>
      </c>
      <c r="BI894" s="153">
        <f t="shared" si="128"/>
        <v>0</v>
      </c>
      <c r="BJ894" s="14" t="s">
        <v>85</v>
      </c>
      <c r="BK894" s="153">
        <f t="shared" si="129"/>
        <v>0</v>
      </c>
      <c r="BL894" s="14" t="s">
        <v>133</v>
      </c>
      <c r="BM894" s="152" t="s">
        <v>3234</v>
      </c>
    </row>
    <row r="895" spans="1:65" s="2" customFormat="1" ht="66.75" customHeight="1">
      <c r="A895" s="29"/>
      <c r="B895" s="140"/>
      <c r="C895" s="141" t="s">
        <v>3235</v>
      </c>
      <c r="D895" s="141" t="s">
        <v>128</v>
      </c>
      <c r="E895" s="142" t="s">
        <v>3236</v>
      </c>
      <c r="F895" s="143" t="s">
        <v>3237</v>
      </c>
      <c r="G895" s="144" t="s">
        <v>137</v>
      </c>
      <c r="H895" s="145">
        <v>1</v>
      </c>
      <c r="I895" s="146"/>
      <c r="J895" s="147">
        <f t="shared" si="120"/>
        <v>0</v>
      </c>
      <c r="K895" s="143" t="s">
        <v>132</v>
      </c>
      <c r="L895" s="30"/>
      <c r="M895" s="148" t="s">
        <v>1</v>
      </c>
      <c r="N895" s="149" t="s">
        <v>42</v>
      </c>
      <c r="O895" s="55"/>
      <c r="P895" s="150">
        <f t="shared" si="121"/>
        <v>0</v>
      </c>
      <c r="Q895" s="150">
        <v>0</v>
      </c>
      <c r="R895" s="150">
        <f t="shared" si="122"/>
        <v>0</v>
      </c>
      <c r="S895" s="150">
        <v>0</v>
      </c>
      <c r="T895" s="151">
        <f t="shared" si="123"/>
        <v>0</v>
      </c>
      <c r="U895" s="29"/>
      <c r="V895" s="29"/>
      <c r="W895" s="29"/>
      <c r="X895" s="29"/>
      <c r="Y895" s="29"/>
      <c r="Z895" s="29"/>
      <c r="AA895" s="29"/>
      <c r="AB895" s="29"/>
      <c r="AC895" s="29"/>
      <c r="AD895" s="29"/>
      <c r="AE895" s="29"/>
      <c r="AR895" s="152" t="s">
        <v>133</v>
      </c>
      <c r="AT895" s="152" t="s">
        <v>128</v>
      </c>
      <c r="AU895" s="152" t="s">
        <v>87</v>
      </c>
      <c r="AY895" s="14" t="s">
        <v>125</v>
      </c>
      <c r="BE895" s="153">
        <f t="shared" si="124"/>
        <v>0</v>
      </c>
      <c r="BF895" s="153">
        <f t="shared" si="125"/>
        <v>0</v>
      </c>
      <c r="BG895" s="153">
        <f t="shared" si="126"/>
        <v>0</v>
      </c>
      <c r="BH895" s="153">
        <f t="shared" si="127"/>
        <v>0</v>
      </c>
      <c r="BI895" s="153">
        <f t="shared" si="128"/>
        <v>0</v>
      </c>
      <c r="BJ895" s="14" t="s">
        <v>85</v>
      </c>
      <c r="BK895" s="153">
        <f t="shared" si="129"/>
        <v>0</v>
      </c>
      <c r="BL895" s="14" t="s">
        <v>133</v>
      </c>
      <c r="BM895" s="152" t="s">
        <v>3238</v>
      </c>
    </row>
    <row r="896" spans="1:65" s="2" customFormat="1" ht="66.75" customHeight="1">
      <c r="A896" s="29"/>
      <c r="B896" s="140"/>
      <c r="C896" s="141" t="s">
        <v>3239</v>
      </c>
      <c r="D896" s="141" t="s">
        <v>128</v>
      </c>
      <c r="E896" s="142" t="s">
        <v>3240</v>
      </c>
      <c r="F896" s="143" t="s">
        <v>3241</v>
      </c>
      <c r="G896" s="144" t="s">
        <v>157</v>
      </c>
      <c r="H896" s="145">
        <v>1</v>
      </c>
      <c r="I896" s="146"/>
      <c r="J896" s="147">
        <f t="shared" si="120"/>
        <v>0</v>
      </c>
      <c r="K896" s="143" t="s">
        <v>132</v>
      </c>
      <c r="L896" s="30"/>
      <c r="M896" s="148" t="s">
        <v>1</v>
      </c>
      <c r="N896" s="149" t="s">
        <v>42</v>
      </c>
      <c r="O896" s="55"/>
      <c r="P896" s="150">
        <f t="shared" si="121"/>
        <v>0</v>
      </c>
      <c r="Q896" s="150">
        <v>0</v>
      </c>
      <c r="R896" s="150">
        <f t="shared" si="122"/>
        <v>0</v>
      </c>
      <c r="S896" s="150">
        <v>0</v>
      </c>
      <c r="T896" s="151">
        <f t="shared" si="123"/>
        <v>0</v>
      </c>
      <c r="U896" s="29"/>
      <c r="V896" s="29"/>
      <c r="W896" s="29"/>
      <c r="X896" s="29"/>
      <c r="Y896" s="29"/>
      <c r="Z896" s="29"/>
      <c r="AA896" s="29"/>
      <c r="AB896" s="29"/>
      <c r="AC896" s="29"/>
      <c r="AD896" s="29"/>
      <c r="AE896" s="29"/>
      <c r="AR896" s="152" t="s">
        <v>133</v>
      </c>
      <c r="AT896" s="152" t="s">
        <v>128</v>
      </c>
      <c r="AU896" s="152" t="s">
        <v>87</v>
      </c>
      <c r="AY896" s="14" t="s">
        <v>125</v>
      </c>
      <c r="BE896" s="153">
        <f t="shared" si="124"/>
        <v>0</v>
      </c>
      <c r="BF896" s="153">
        <f t="shared" si="125"/>
        <v>0</v>
      </c>
      <c r="BG896" s="153">
        <f t="shared" si="126"/>
        <v>0</v>
      </c>
      <c r="BH896" s="153">
        <f t="shared" si="127"/>
        <v>0</v>
      </c>
      <c r="BI896" s="153">
        <f t="shared" si="128"/>
        <v>0</v>
      </c>
      <c r="BJ896" s="14" t="s">
        <v>85</v>
      </c>
      <c r="BK896" s="153">
        <f t="shared" si="129"/>
        <v>0</v>
      </c>
      <c r="BL896" s="14" t="s">
        <v>133</v>
      </c>
      <c r="BM896" s="152" t="s">
        <v>3242</v>
      </c>
    </row>
    <row r="897" spans="1:65" s="2" customFormat="1" ht="62.65" customHeight="1">
      <c r="A897" s="29"/>
      <c r="B897" s="140"/>
      <c r="C897" s="141" t="s">
        <v>3243</v>
      </c>
      <c r="D897" s="141" t="s">
        <v>128</v>
      </c>
      <c r="E897" s="142" t="s">
        <v>3244</v>
      </c>
      <c r="F897" s="143" t="s">
        <v>3245</v>
      </c>
      <c r="G897" s="144" t="s">
        <v>157</v>
      </c>
      <c r="H897" s="145">
        <v>1</v>
      </c>
      <c r="I897" s="146"/>
      <c r="J897" s="147">
        <f t="shared" si="120"/>
        <v>0</v>
      </c>
      <c r="K897" s="143" t="s">
        <v>132</v>
      </c>
      <c r="L897" s="30"/>
      <c r="M897" s="148" t="s">
        <v>1</v>
      </c>
      <c r="N897" s="149" t="s">
        <v>42</v>
      </c>
      <c r="O897" s="55"/>
      <c r="P897" s="150">
        <f t="shared" si="121"/>
        <v>0</v>
      </c>
      <c r="Q897" s="150">
        <v>0</v>
      </c>
      <c r="R897" s="150">
        <f t="shared" si="122"/>
        <v>0</v>
      </c>
      <c r="S897" s="150">
        <v>0</v>
      </c>
      <c r="T897" s="151">
        <f t="shared" si="123"/>
        <v>0</v>
      </c>
      <c r="U897" s="29"/>
      <c r="V897" s="29"/>
      <c r="W897" s="29"/>
      <c r="X897" s="29"/>
      <c r="Y897" s="29"/>
      <c r="Z897" s="29"/>
      <c r="AA897" s="29"/>
      <c r="AB897" s="29"/>
      <c r="AC897" s="29"/>
      <c r="AD897" s="29"/>
      <c r="AE897" s="29"/>
      <c r="AR897" s="152" t="s">
        <v>133</v>
      </c>
      <c r="AT897" s="152" t="s">
        <v>128</v>
      </c>
      <c r="AU897" s="152" t="s">
        <v>87</v>
      </c>
      <c r="AY897" s="14" t="s">
        <v>125</v>
      </c>
      <c r="BE897" s="153">
        <f t="shared" si="124"/>
        <v>0</v>
      </c>
      <c r="BF897" s="153">
        <f t="shared" si="125"/>
        <v>0</v>
      </c>
      <c r="BG897" s="153">
        <f t="shared" si="126"/>
        <v>0</v>
      </c>
      <c r="BH897" s="153">
        <f t="shared" si="127"/>
        <v>0</v>
      </c>
      <c r="BI897" s="153">
        <f t="shared" si="128"/>
        <v>0</v>
      </c>
      <c r="BJ897" s="14" t="s">
        <v>85</v>
      </c>
      <c r="BK897" s="153">
        <f t="shared" si="129"/>
        <v>0</v>
      </c>
      <c r="BL897" s="14" t="s">
        <v>133</v>
      </c>
      <c r="BM897" s="152" t="s">
        <v>3246</v>
      </c>
    </row>
    <row r="898" spans="1:65" s="2" customFormat="1" ht="66.75" customHeight="1">
      <c r="A898" s="29"/>
      <c r="B898" s="140"/>
      <c r="C898" s="141" t="s">
        <v>3247</v>
      </c>
      <c r="D898" s="141" t="s">
        <v>128</v>
      </c>
      <c r="E898" s="142" t="s">
        <v>3248</v>
      </c>
      <c r="F898" s="143" t="s">
        <v>3249</v>
      </c>
      <c r="G898" s="144" t="s">
        <v>157</v>
      </c>
      <c r="H898" s="145">
        <v>1</v>
      </c>
      <c r="I898" s="146"/>
      <c r="J898" s="147">
        <f t="shared" si="120"/>
        <v>0</v>
      </c>
      <c r="K898" s="143" t="s">
        <v>132</v>
      </c>
      <c r="L898" s="30"/>
      <c r="M898" s="148" t="s">
        <v>1</v>
      </c>
      <c r="N898" s="149" t="s">
        <v>42</v>
      </c>
      <c r="O898" s="55"/>
      <c r="P898" s="150">
        <f t="shared" si="121"/>
        <v>0</v>
      </c>
      <c r="Q898" s="150">
        <v>0</v>
      </c>
      <c r="R898" s="150">
        <f t="shared" si="122"/>
        <v>0</v>
      </c>
      <c r="S898" s="150">
        <v>0</v>
      </c>
      <c r="T898" s="151">
        <f t="shared" si="123"/>
        <v>0</v>
      </c>
      <c r="U898" s="29"/>
      <c r="V898" s="29"/>
      <c r="W898" s="29"/>
      <c r="X898" s="29"/>
      <c r="Y898" s="29"/>
      <c r="Z898" s="29"/>
      <c r="AA898" s="29"/>
      <c r="AB898" s="29"/>
      <c r="AC898" s="29"/>
      <c r="AD898" s="29"/>
      <c r="AE898" s="29"/>
      <c r="AR898" s="152" t="s">
        <v>133</v>
      </c>
      <c r="AT898" s="152" t="s">
        <v>128</v>
      </c>
      <c r="AU898" s="152" t="s">
        <v>87</v>
      </c>
      <c r="AY898" s="14" t="s">
        <v>125</v>
      </c>
      <c r="BE898" s="153">
        <f t="shared" si="124"/>
        <v>0</v>
      </c>
      <c r="BF898" s="153">
        <f t="shared" si="125"/>
        <v>0</v>
      </c>
      <c r="BG898" s="153">
        <f t="shared" si="126"/>
        <v>0</v>
      </c>
      <c r="BH898" s="153">
        <f t="shared" si="127"/>
        <v>0</v>
      </c>
      <c r="BI898" s="153">
        <f t="shared" si="128"/>
        <v>0</v>
      </c>
      <c r="BJ898" s="14" t="s">
        <v>85</v>
      </c>
      <c r="BK898" s="153">
        <f t="shared" si="129"/>
        <v>0</v>
      </c>
      <c r="BL898" s="14" t="s">
        <v>133</v>
      </c>
      <c r="BM898" s="152" t="s">
        <v>3250</v>
      </c>
    </row>
    <row r="899" spans="1:65" s="2" customFormat="1" ht="49.15" customHeight="1">
      <c r="A899" s="29"/>
      <c r="B899" s="140"/>
      <c r="C899" s="141" t="s">
        <v>3251</v>
      </c>
      <c r="D899" s="141" t="s">
        <v>128</v>
      </c>
      <c r="E899" s="142" t="s">
        <v>3252</v>
      </c>
      <c r="F899" s="143" t="s">
        <v>3253</v>
      </c>
      <c r="G899" s="144" t="s">
        <v>446</v>
      </c>
      <c r="H899" s="145">
        <v>1</v>
      </c>
      <c r="I899" s="146"/>
      <c r="J899" s="147">
        <f t="shared" si="120"/>
        <v>0</v>
      </c>
      <c r="K899" s="143" t="s">
        <v>132</v>
      </c>
      <c r="L899" s="30"/>
      <c r="M899" s="148" t="s">
        <v>1</v>
      </c>
      <c r="N899" s="149" t="s">
        <v>42</v>
      </c>
      <c r="O899" s="55"/>
      <c r="P899" s="150">
        <f t="shared" si="121"/>
        <v>0</v>
      </c>
      <c r="Q899" s="150">
        <v>0</v>
      </c>
      <c r="R899" s="150">
        <f t="shared" si="122"/>
        <v>0</v>
      </c>
      <c r="S899" s="150">
        <v>0</v>
      </c>
      <c r="T899" s="151">
        <f t="shared" si="123"/>
        <v>0</v>
      </c>
      <c r="U899" s="29"/>
      <c r="V899" s="29"/>
      <c r="W899" s="29"/>
      <c r="X899" s="29"/>
      <c r="Y899" s="29"/>
      <c r="Z899" s="29"/>
      <c r="AA899" s="29"/>
      <c r="AB899" s="29"/>
      <c r="AC899" s="29"/>
      <c r="AD899" s="29"/>
      <c r="AE899" s="29"/>
      <c r="AR899" s="152" t="s">
        <v>133</v>
      </c>
      <c r="AT899" s="152" t="s">
        <v>128</v>
      </c>
      <c r="AU899" s="152" t="s">
        <v>87</v>
      </c>
      <c r="AY899" s="14" t="s">
        <v>125</v>
      </c>
      <c r="BE899" s="153">
        <f t="shared" si="124"/>
        <v>0</v>
      </c>
      <c r="BF899" s="153">
        <f t="shared" si="125"/>
        <v>0</v>
      </c>
      <c r="BG899" s="153">
        <f t="shared" si="126"/>
        <v>0</v>
      </c>
      <c r="BH899" s="153">
        <f t="shared" si="127"/>
        <v>0</v>
      </c>
      <c r="BI899" s="153">
        <f t="shared" si="128"/>
        <v>0</v>
      </c>
      <c r="BJ899" s="14" t="s">
        <v>85</v>
      </c>
      <c r="BK899" s="153">
        <f t="shared" si="129"/>
        <v>0</v>
      </c>
      <c r="BL899" s="14" t="s">
        <v>133</v>
      </c>
      <c r="BM899" s="152" t="s">
        <v>3254</v>
      </c>
    </row>
    <row r="900" spans="1:65" s="2" customFormat="1" ht="49.15" customHeight="1">
      <c r="A900" s="29"/>
      <c r="B900" s="140"/>
      <c r="C900" s="141" t="s">
        <v>3255</v>
      </c>
      <c r="D900" s="141" t="s">
        <v>128</v>
      </c>
      <c r="E900" s="142" t="s">
        <v>3256</v>
      </c>
      <c r="F900" s="143" t="s">
        <v>3257</v>
      </c>
      <c r="G900" s="144" t="s">
        <v>446</v>
      </c>
      <c r="H900" s="145">
        <v>1</v>
      </c>
      <c r="I900" s="146"/>
      <c r="J900" s="147">
        <f t="shared" si="120"/>
        <v>0</v>
      </c>
      <c r="K900" s="143" t="s">
        <v>132</v>
      </c>
      <c r="L900" s="30"/>
      <c r="M900" s="148" t="s">
        <v>1</v>
      </c>
      <c r="N900" s="149" t="s">
        <v>42</v>
      </c>
      <c r="O900" s="55"/>
      <c r="P900" s="150">
        <f t="shared" si="121"/>
        <v>0</v>
      </c>
      <c r="Q900" s="150">
        <v>0</v>
      </c>
      <c r="R900" s="150">
        <f t="shared" si="122"/>
        <v>0</v>
      </c>
      <c r="S900" s="150">
        <v>0</v>
      </c>
      <c r="T900" s="151">
        <f t="shared" si="123"/>
        <v>0</v>
      </c>
      <c r="U900" s="29"/>
      <c r="V900" s="29"/>
      <c r="W900" s="29"/>
      <c r="X900" s="29"/>
      <c r="Y900" s="29"/>
      <c r="Z900" s="29"/>
      <c r="AA900" s="29"/>
      <c r="AB900" s="29"/>
      <c r="AC900" s="29"/>
      <c r="AD900" s="29"/>
      <c r="AE900" s="29"/>
      <c r="AR900" s="152" t="s">
        <v>133</v>
      </c>
      <c r="AT900" s="152" t="s">
        <v>128</v>
      </c>
      <c r="AU900" s="152" t="s">
        <v>87</v>
      </c>
      <c r="AY900" s="14" t="s">
        <v>125</v>
      </c>
      <c r="BE900" s="153">
        <f t="shared" si="124"/>
        <v>0</v>
      </c>
      <c r="BF900" s="153">
        <f t="shared" si="125"/>
        <v>0</v>
      </c>
      <c r="BG900" s="153">
        <f t="shared" si="126"/>
        <v>0</v>
      </c>
      <c r="BH900" s="153">
        <f t="shared" si="127"/>
        <v>0</v>
      </c>
      <c r="BI900" s="153">
        <f t="shared" si="128"/>
        <v>0</v>
      </c>
      <c r="BJ900" s="14" t="s">
        <v>85</v>
      </c>
      <c r="BK900" s="153">
        <f t="shared" si="129"/>
        <v>0</v>
      </c>
      <c r="BL900" s="14" t="s">
        <v>133</v>
      </c>
      <c r="BM900" s="152" t="s">
        <v>3258</v>
      </c>
    </row>
    <row r="901" spans="1:65" s="2" customFormat="1" ht="49.15" customHeight="1">
      <c r="A901" s="29"/>
      <c r="B901" s="140"/>
      <c r="C901" s="141" t="s">
        <v>3259</v>
      </c>
      <c r="D901" s="141" t="s">
        <v>128</v>
      </c>
      <c r="E901" s="142" t="s">
        <v>3260</v>
      </c>
      <c r="F901" s="143" t="s">
        <v>3261</v>
      </c>
      <c r="G901" s="144" t="s">
        <v>446</v>
      </c>
      <c r="H901" s="145">
        <v>1</v>
      </c>
      <c r="I901" s="146"/>
      <c r="J901" s="147">
        <f t="shared" si="120"/>
        <v>0</v>
      </c>
      <c r="K901" s="143" t="s">
        <v>132</v>
      </c>
      <c r="L901" s="30"/>
      <c r="M901" s="148" t="s">
        <v>1</v>
      </c>
      <c r="N901" s="149" t="s">
        <v>42</v>
      </c>
      <c r="O901" s="55"/>
      <c r="P901" s="150">
        <f t="shared" si="121"/>
        <v>0</v>
      </c>
      <c r="Q901" s="150">
        <v>0</v>
      </c>
      <c r="R901" s="150">
        <f t="shared" si="122"/>
        <v>0</v>
      </c>
      <c r="S901" s="150">
        <v>0</v>
      </c>
      <c r="T901" s="151">
        <f t="shared" si="123"/>
        <v>0</v>
      </c>
      <c r="U901" s="29"/>
      <c r="V901" s="29"/>
      <c r="W901" s="29"/>
      <c r="X901" s="29"/>
      <c r="Y901" s="29"/>
      <c r="Z901" s="29"/>
      <c r="AA901" s="29"/>
      <c r="AB901" s="29"/>
      <c r="AC901" s="29"/>
      <c r="AD901" s="29"/>
      <c r="AE901" s="29"/>
      <c r="AR901" s="152" t="s">
        <v>133</v>
      </c>
      <c r="AT901" s="152" t="s">
        <v>128</v>
      </c>
      <c r="AU901" s="152" t="s">
        <v>87</v>
      </c>
      <c r="AY901" s="14" t="s">
        <v>125</v>
      </c>
      <c r="BE901" s="153">
        <f t="shared" si="124"/>
        <v>0</v>
      </c>
      <c r="BF901" s="153">
        <f t="shared" si="125"/>
        <v>0</v>
      </c>
      <c r="BG901" s="153">
        <f t="shared" si="126"/>
        <v>0</v>
      </c>
      <c r="BH901" s="153">
        <f t="shared" si="127"/>
        <v>0</v>
      </c>
      <c r="BI901" s="153">
        <f t="shared" si="128"/>
        <v>0</v>
      </c>
      <c r="BJ901" s="14" t="s">
        <v>85</v>
      </c>
      <c r="BK901" s="153">
        <f t="shared" si="129"/>
        <v>0</v>
      </c>
      <c r="BL901" s="14" t="s">
        <v>133</v>
      </c>
      <c r="BM901" s="152" t="s">
        <v>3262</v>
      </c>
    </row>
    <row r="902" spans="1:65" s="2" customFormat="1" ht="49.15" customHeight="1">
      <c r="A902" s="29"/>
      <c r="B902" s="140"/>
      <c r="C902" s="141" t="s">
        <v>3263</v>
      </c>
      <c r="D902" s="141" t="s">
        <v>128</v>
      </c>
      <c r="E902" s="142" t="s">
        <v>3264</v>
      </c>
      <c r="F902" s="143" t="s">
        <v>3265</v>
      </c>
      <c r="G902" s="144" t="s">
        <v>137</v>
      </c>
      <c r="H902" s="145">
        <v>1</v>
      </c>
      <c r="I902" s="146"/>
      <c r="J902" s="147">
        <f t="shared" si="120"/>
        <v>0</v>
      </c>
      <c r="K902" s="143" t="s">
        <v>132</v>
      </c>
      <c r="L902" s="30"/>
      <c r="M902" s="148" t="s">
        <v>1</v>
      </c>
      <c r="N902" s="149" t="s">
        <v>42</v>
      </c>
      <c r="O902" s="55"/>
      <c r="P902" s="150">
        <f t="shared" si="121"/>
        <v>0</v>
      </c>
      <c r="Q902" s="150">
        <v>0</v>
      </c>
      <c r="R902" s="150">
        <f t="shared" si="122"/>
        <v>0</v>
      </c>
      <c r="S902" s="150">
        <v>0</v>
      </c>
      <c r="T902" s="151">
        <f t="shared" si="123"/>
        <v>0</v>
      </c>
      <c r="U902" s="29"/>
      <c r="V902" s="29"/>
      <c r="W902" s="29"/>
      <c r="X902" s="29"/>
      <c r="Y902" s="29"/>
      <c r="Z902" s="29"/>
      <c r="AA902" s="29"/>
      <c r="AB902" s="29"/>
      <c r="AC902" s="29"/>
      <c r="AD902" s="29"/>
      <c r="AE902" s="29"/>
      <c r="AR902" s="152" t="s">
        <v>133</v>
      </c>
      <c r="AT902" s="152" t="s">
        <v>128</v>
      </c>
      <c r="AU902" s="152" t="s">
        <v>87</v>
      </c>
      <c r="AY902" s="14" t="s">
        <v>125</v>
      </c>
      <c r="BE902" s="153">
        <f t="shared" si="124"/>
        <v>0</v>
      </c>
      <c r="BF902" s="153">
        <f t="shared" si="125"/>
        <v>0</v>
      </c>
      <c r="BG902" s="153">
        <f t="shared" si="126"/>
        <v>0</v>
      </c>
      <c r="BH902" s="153">
        <f t="shared" si="127"/>
        <v>0</v>
      </c>
      <c r="BI902" s="153">
        <f t="shared" si="128"/>
        <v>0</v>
      </c>
      <c r="BJ902" s="14" t="s">
        <v>85</v>
      </c>
      <c r="BK902" s="153">
        <f t="shared" si="129"/>
        <v>0</v>
      </c>
      <c r="BL902" s="14" t="s">
        <v>133</v>
      </c>
      <c r="BM902" s="152" t="s">
        <v>3266</v>
      </c>
    </row>
    <row r="903" spans="1:65" s="2" customFormat="1" ht="49.15" customHeight="1">
      <c r="A903" s="29"/>
      <c r="B903" s="140"/>
      <c r="C903" s="141" t="s">
        <v>3267</v>
      </c>
      <c r="D903" s="141" t="s">
        <v>128</v>
      </c>
      <c r="E903" s="142" t="s">
        <v>3268</v>
      </c>
      <c r="F903" s="143" t="s">
        <v>3269</v>
      </c>
      <c r="G903" s="144" t="s">
        <v>446</v>
      </c>
      <c r="H903" s="145">
        <v>1</v>
      </c>
      <c r="I903" s="146"/>
      <c r="J903" s="147">
        <f t="shared" si="120"/>
        <v>0</v>
      </c>
      <c r="K903" s="143" t="s">
        <v>132</v>
      </c>
      <c r="L903" s="30"/>
      <c r="M903" s="148" t="s">
        <v>1</v>
      </c>
      <c r="N903" s="149" t="s">
        <v>42</v>
      </c>
      <c r="O903" s="55"/>
      <c r="P903" s="150">
        <f t="shared" si="121"/>
        <v>0</v>
      </c>
      <c r="Q903" s="150">
        <v>0</v>
      </c>
      <c r="R903" s="150">
        <f t="shared" si="122"/>
        <v>0</v>
      </c>
      <c r="S903" s="150">
        <v>0</v>
      </c>
      <c r="T903" s="151">
        <f t="shared" si="123"/>
        <v>0</v>
      </c>
      <c r="U903" s="29"/>
      <c r="V903" s="29"/>
      <c r="W903" s="29"/>
      <c r="X903" s="29"/>
      <c r="Y903" s="29"/>
      <c r="Z903" s="29"/>
      <c r="AA903" s="29"/>
      <c r="AB903" s="29"/>
      <c r="AC903" s="29"/>
      <c r="AD903" s="29"/>
      <c r="AE903" s="29"/>
      <c r="AR903" s="152" t="s">
        <v>133</v>
      </c>
      <c r="AT903" s="152" t="s">
        <v>128</v>
      </c>
      <c r="AU903" s="152" t="s">
        <v>87</v>
      </c>
      <c r="AY903" s="14" t="s">
        <v>125</v>
      </c>
      <c r="BE903" s="153">
        <f t="shared" si="124"/>
        <v>0</v>
      </c>
      <c r="BF903" s="153">
        <f t="shared" si="125"/>
        <v>0</v>
      </c>
      <c r="BG903" s="153">
        <f t="shared" si="126"/>
        <v>0</v>
      </c>
      <c r="BH903" s="153">
        <f t="shared" si="127"/>
        <v>0</v>
      </c>
      <c r="BI903" s="153">
        <f t="shared" si="128"/>
        <v>0</v>
      </c>
      <c r="BJ903" s="14" t="s">
        <v>85</v>
      </c>
      <c r="BK903" s="153">
        <f t="shared" si="129"/>
        <v>0</v>
      </c>
      <c r="BL903" s="14" t="s">
        <v>133</v>
      </c>
      <c r="BM903" s="152" t="s">
        <v>3270</v>
      </c>
    </row>
    <row r="904" spans="1:65" s="2" customFormat="1" ht="55.5" customHeight="1">
      <c r="A904" s="29"/>
      <c r="B904" s="140"/>
      <c r="C904" s="141" t="s">
        <v>3271</v>
      </c>
      <c r="D904" s="141" t="s">
        <v>128</v>
      </c>
      <c r="E904" s="142" t="s">
        <v>3272</v>
      </c>
      <c r="F904" s="143" t="s">
        <v>3273</v>
      </c>
      <c r="G904" s="144" t="s">
        <v>446</v>
      </c>
      <c r="H904" s="145">
        <v>1</v>
      </c>
      <c r="I904" s="146"/>
      <c r="J904" s="147">
        <f t="shared" si="120"/>
        <v>0</v>
      </c>
      <c r="K904" s="143" t="s">
        <v>132</v>
      </c>
      <c r="L904" s="30"/>
      <c r="M904" s="148" t="s">
        <v>1</v>
      </c>
      <c r="N904" s="149" t="s">
        <v>42</v>
      </c>
      <c r="O904" s="55"/>
      <c r="P904" s="150">
        <f t="shared" si="121"/>
        <v>0</v>
      </c>
      <c r="Q904" s="150">
        <v>0</v>
      </c>
      <c r="R904" s="150">
        <f t="shared" si="122"/>
        <v>0</v>
      </c>
      <c r="S904" s="150">
        <v>0</v>
      </c>
      <c r="T904" s="151">
        <f t="shared" si="123"/>
        <v>0</v>
      </c>
      <c r="U904" s="29"/>
      <c r="V904" s="29"/>
      <c r="W904" s="29"/>
      <c r="X904" s="29"/>
      <c r="Y904" s="29"/>
      <c r="Z904" s="29"/>
      <c r="AA904" s="29"/>
      <c r="AB904" s="29"/>
      <c r="AC904" s="29"/>
      <c r="AD904" s="29"/>
      <c r="AE904" s="29"/>
      <c r="AR904" s="152" t="s">
        <v>133</v>
      </c>
      <c r="AT904" s="152" t="s">
        <v>128</v>
      </c>
      <c r="AU904" s="152" t="s">
        <v>87</v>
      </c>
      <c r="AY904" s="14" t="s">
        <v>125</v>
      </c>
      <c r="BE904" s="153">
        <f t="shared" si="124"/>
        <v>0</v>
      </c>
      <c r="BF904" s="153">
        <f t="shared" si="125"/>
        <v>0</v>
      </c>
      <c r="BG904" s="153">
        <f t="shared" si="126"/>
        <v>0</v>
      </c>
      <c r="BH904" s="153">
        <f t="shared" si="127"/>
        <v>0</v>
      </c>
      <c r="BI904" s="153">
        <f t="shared" si="128"/>
        <v>0</v>
      </c>
      <c r="BJ904" s="14" t="s">
        <v>85</v>
      </c>
      <c r="BK904" s="153">
        <f t="shared" si="129"/>
        <v>0</v>
      </c>
      <c r="BL904" s="14" t="s">
        <v>133</v>
      </c>
      <c r="BM904" s="152" t="s">
        <v>3274</v>
      </c>
    </row>
    <row r="905" spans="1:65" s="2" customFormat="1" ht="55.5" customHeight="1">
      <c r="A905" s="29"/>
      <c r="B905" s="140"/>
      <c r="C905" s="141" t="s">
        <v>3275</v>
      </c>
      <c r="D905" s="141" t="s">
        <v>128</v>
      </c>
      <c r="E905" s="142" t="s">
        <v>3276</v>
      </c>
      <c r="F905" s="143" t="s">
        <v>3277</v>
      </c>
      <c r="G905" s="144" t="s">
        <v>446</v>
      </c>
      <c r="H905" s="145">
        <v>1</v>
      </c>
      <c r="I905" s="146"/>
      <c r="J905" s="147">
        <f t="shared" si="120"/>
        <v>0</v>
      </c>
      <c r="K905" s="143" t="s">
        <v>132</v>
      </c>
      <c r="L905" s="30"/>
      <c r="M905" s="148" t="s">
        <v>1</v>
      </c>
      <c r="N905" s="149" t="s">
        <v>42</v>
      </c>
      <c r="O905" s="55"/>
      <c r="P905" s="150">
        <f t="shared" si="121"/>
        <v>0</v>
      </c>
      <c r="Q905" s="150">
        <v>0</v>
      </c>
      <c r="R905" s="150">
        <f t="shared" si="122"/>
        <v>0</v>
      </c>
      <c r="S905" s="150">
        <v>0</v>
      </c>
      <c r="T905" s="151">
        <f t="shared" si="123"/>
        <v>0</v>
      </c>
      <c r="U905" s="29"/>
      <c r="V905" s="29"/>
      <c r="W905" s="29"/>
      <c r="X905" s="29"/>
      <c r="Y905" s="29"/>
      <c r="Z905" s="29"/>
      <c r="AA905" s="29"/>
      <c r="AB905" s="29"/>
      <c r="AC905" s="29"/>
      <c r="AD905" s="29"/>
      <c r="AE905" s="29"/>
      <c r="AR905" s="152" t="s">
        <v>133</v>
      </c>
      <c r="AT905" s="152" t="s">
        <v>128</v>
      </c>
      <c r="AU905" s="152" t="s">
        <v>87</v>
      </c>
      <c r="AY905" s="14" t="s">
        <v>125</v>
      </c>
      <c r="BE905" s="153">
        <f t="shared" si="124"/>
        <v>0</v>
      </c>
      <c r="BF905" s="153">
        <f t="shared" si="125"/>
        <v>0</v>
      </c>
      <c r="BG905" s="153">
        <f t="shared" si="126"/>
        <v>0</v>
      </c>
      <c r="BH905" s="153">
        <f t="shared" si="127"/>
        <v>0</v>
      </c>
      <c r="BI905" s="153">
        <f t="shared" si="128"/>
        <v>0</v>
      </c>
      <c r="BJ905" s="14" t="s">
        <v>85</v>
      </c>
      <c r="BK905" s="153">
        <f t="shared" si="129"/>
        <v>0</v>
      </c>
      <c r="BL905" s="14" t="s">
        <v>133</v>
      </c>
      <c r="BM905" s="152" t="s">
        <v>3278</v>
      </c>
    </row>
    <row r="906" spans="1:65" s="2" customFormat="1" ht="55.5" customHeight="1">
      <c r="A906" s="29"/>
      <c r="B906" s="140"/>
      <c r="C906" s="141" t="s">
        <v>3279</v>
      </c>
      <c r="D906" s="141" t="s">
        <v>128</v>
      </c>
      <c r="E906" s="142" t="s">
        <v>3280</v>
      </c>
      <c r="F906" s="143" t="s">
        <v>3281</v>
      </c>
      <c r="G906" s="144" t="s">
        <v>446</v>
      </c>
      <c r="H906" s="145">
        <v>1</v>
      </c>
      <c r="I906" s="146"/>
      <c r="J906" s="147">
        <f t="shared" si="120"/>
        <v>0</v>
      </c>
      <c r="K906" s="143" t="s">
        <v>132</v>
      </c>
      <c r="L906" s="30"/>
      <c r="M906" s="148" t="s">
        <v>1</v>
      </c>
      <c r="N906" s="149" t="s">
        <v>42</v>
      </c>
      <c r="O906" s="55"/>
      <c r="P906" s="150">
        <f t="shared" si="121"/>
        <v>0</v>
      </c>
      <c r="Q906" s="150">
        <v>0</v>
      </c>
      <c r="R906" s="150">
        <f t="shared" si="122"/>
        <v>0</v>
      </c>
      <c r="S906" s="150">
        <v>0</v>
      </c>
      <c r="T906" s="151">
        <f t="shared" si="123"/>
        <v>0</v>
      </c>
      <c r="U906" s="29"/>
      <c r="V906" s="29"/>
      <c r="W906" s="29"/>
      <c r="X906" s="29"/>
      <c r="Y906" s="29"/>
      <c r="Z906" s="29"/>
      <c r="AA906" s="29"/>
      <c r="AB906" s="29"/>
      <c r="AC906" s="29"/>
      <c r="AD906" s="29"/>
      <c r="AE906" s="29"/>
      <c r="AR906" s="152" t="s">
        <v>133</v>
      </c>
      <c r="AT906" s="152" t="s">
        <v>128</v>
      </c>
      <c r="AU906" s="152" t="s">
        <v>87</v>
      </c>
      <c r="AY906" s="14" t="s">
        <v>125</v>
      </c>
      <c r="BE906" s="153">
        <f t="shared" si="124"/>
        <v>0</v>
      </c>
      <c r="BF906" s="153">
        <f t="shared" si="125"/>
        <v>0</v>
      </c>
      <c r="BG906" s="153">
        <f t="shared" si="126"/>
        <v>0</v>
      </c>
      <c r="BH906" s="153">
        <f t="shared" si="127"/>
        <v>0</v>
      </c>
      <c r="BI906" s="153">
        <f t="shared" si="128"/>
        <v>0</v>
      </c>
      <c r="BJ906" s="14" t="s">
        <v>85</v>
      </c>
      <c r="BK906" s="153">
        <f t="shared" si="129"/>
        <v>0</v>
      </c>
      <c r="BL906" s="14" t="s">
        <v>133</v>
      </c>
      <c r="BM906" s="152" t="s">
        <v>3282</v>
      </c>
    </row>
    <row r="907" spans="1:65" s="2" customFormat="1" ht="55.5" customHeight="1">
      <c r="A907" s="29"/>
      <c r="B907" s="140"/>
      <c r="C907" s="141" t="s">
        <v>3283</v>
      </c>
      <c r="D907" s="141" t="s">
        <v>128</v>
      </c>
      <c r="E907" s="142" t="s">
        <v>3284</v>
      </c>
      <c r="F907" s="143" t="s">
        <v>3285</v>
      </c>
      <c r="G907" s="144" t="s">
        <v>137</v>
      </c>
      <c r="H907" s="145">
        <v>1</v>
      </c>
      <c r="I907" s="146"/>
      <c r="J907" s="147">
        <f t="shared" si="120"/>
        <v>0</v>
      </c>
      <c r="K907" s="143" t="s">
        <v>132</v>
      </c>
      <c r="L907" s="30"/>
      <c r="M907" s="148" t="s">
        <v>1</v>
      </c>
      <c r="N907" s="149" t="s">
        <v>42</v>
      </c>
      <c r="O907" s="55"/>
      <c r="P907" s="150">
        <f t="shared" si="121"/>
        <v>0</v>
      </c>
      <c r="Q907" s="150">
        <v>0</v>
      </c>
      <c r="R907" s="150">
        <f t="shared" si="122"/>
        <v>0</v>
      </c>
      <c r="S907" s="150">
        <v>0</v>
      </c>
      <c r="T907" s="151">
        <f t="shared" si="123"/>
        <v>0</v>
      </c>
      <c r="U907" s="29"/>
      <c r="V907" s="29"/>
      <c r="W907" s="29"/>
      <c r="X907" s="29"/>
      <c r="Y907" s="29"/>
      <c r="Z907" s="29"/>
      <c r="AA907" s="29"/>
      <c r="AB907" s="29"/>
      <c r="AC907" s="29"/>
      <c r="AD907" s="29"/>
      <c r="AE907" s="29"/>
      <c r="AR907" s="152" t="s">
        <v>133</v>
      </c>
      <c r="AT907" s="152" t="s">
        <v>128</v>
      </c>
      <c r="AU907" s="152" t="s">
        <v>87</v>
      </c>
      <c r="AY907" s="14" t="s">
        <v>125</v>
      </c>
      <c r="BE907" s="153">
        <f t="shared" si="124"/>
        <v>0</v>
      </c>
      <c r="BF907" s="153">
        <f t="shared" si="125"/>
        <v>0</v>
      </c>
      <c r="BG907" s="153">
        <f t="shared" si="126"/>
        <v>0</v>
      </c>
      <c r="BH907" s="153">
        <f t="shared" si="127"/>
        <v>0</v>
      </c>
      <c r="BI907" s="153">
        <f t="shared" si="128"/>
        <v>0</v>
      </c>
      <c r="BJ907" s="14" t="s">
        <v>85</v>
      </c>
      <c r="BK907" s="153">
        <f t="shared" si="129"/>
        <v>0</v>
      </c>
      <c r="BL907" s="14" t="s">
        <v>133</v>
      </c>
      <c r="BM907" s="152" t="s">
        <v>3286</v>
      </c>
    </row>
    <row r="908" spans="1:65" s="2" customFormat="1" ht="55.5" customHeight="1">
      <c r="A908" s="29"/>
      <c r="B908" s="140"/>
      <c r="C908" s="141" t="s">
        <v>3287</v>
      </c>
      <c r="D908" s="141" t="s">
        <v>128</v>
      </c>
      <c r="E908" s="142" t="s">
        <v>3288</v>
      </c>
      <c r="F908" s="143" t="s">
        <v>3289</v>
      </c>
      <c r="G908" s="144" t="s">
        <v>446</v>
      </c>
      <c r="H908" s="145">
        <v>1</v>
      </c>
      <c r="I908" s="146"/>
      <c r="J908" s="147">
        <f t="shared" si="120"/>
        <v>0</v>
      </c>
      <c r="K908" s="143" t="s">
        <v>132</v>
      </c>
      <c r="L908" s="30"/>
      <c r="M908" s="148" t="s">
        <v>1</v>
      </c>
      <c r="N908" s="149" t="s">
        <v>42</v>
      </c>
      <c r="O908" s="55"/>
      <c r="P908" s="150">
        <f t="shared" si="121"/>
        <v>0</v>
      </c>
      <c r="Q908" s="150">
        <v>0</v>
      </c>
      <c r="R908" s="150">
        <f t="shared" si="122"/>
        <v>0</v>
      </c>
      <c r="S908" s="150">
        <v>0</v>
      </c>
      <c r="T908" s="151">
        <f t="shared" si="123"/>
        <v>0</v>
      </c>
      <c r="U908" s="29"/>
      <c r="V908" s="29"/>
      <c r="W908" s="29"/>
      <c r="X908" s="29"/>
      <c r="Y908" s="29"/>
      <c r="Z908" s="29"/>
      <c r="AA908" s="29"/>
      <c r="AB908" s="29"/>
      <c r="AC908" s="29"/>
      <c r="AD908" s="29"/>
      <c r="AE908" s="29"/>
      <c r="AR908" s="152" t="s">
        <v>133</v>
      </c>
      <c r="AT908" s="152" t="s">
        <v>128</v>
      </c>
      <c r="AU908" s="152" t="s">
        <v>87</v>
      </c>
      <c r="AY908" s="14" t="s">
        <v>125</v>
      </c>
      <c r="BE908" s="153">
        <f t="shared" si="124"/>
        <v>0</v>
      </c>
      <c r="BF908" s="153">
        <f t="shared" si="125"/>
        <v>0</v>
      </c>
      <c r="BG908" s="153">
        <f t="shared" si="126"/>
        <v>0</v>
      </c>
      <c r="BH908" s="153">
        <f t="shared" si="127"/>
        <v>0</v>
      </c>
      <c r="BI908" s="153">
        <f t="shared" si="128"/>
        <v>0</v>
      </c>
      <c r="BJ908" s="14" t="s">
        <v>85</v>
      </c>
      <c r="BK908" s="153">
        <f t="shared" si="129"/>
        <v>0</v>
      </c>
      <c r="BL908" s="14" t="s">
        <v>133</v>
      </c>
      <c r="BM908" s="152" t="s">
        <v>3290</v>
      </c>
    </row>
    <row r="909" spans="1:65" s="2" customFormat="1" ht="55.5" customHeight="1">
      <c r="A909" s="29"/>
      <c r="B909" s="140"/>
      <c r="C909" s="141" t="s">
        <v>3291</v>
      </c>
      <c r="D909" s="141" t="s">
        <v>128</v>
      </c>
      <c r="E909" s="142" t="s">
        <v>3292</v>
      </c>
      <c r="F909" s="143" t="s">
        <v>3293</v>
      </c>
      <c r="G909" s="144" t="s">
        <v>137</v>
      </c>
      <c r="H909" s="145">
        <v>1</v>
      </c>
      <c r="I909" s="146"/>
      <c r="J909" s="147">
        <f t="shared" si="120"/>
        <v>0</v>
      </c>
      <c r="K909" s="143" t="s">
        <v>132</v>
      </c>
      <c r="L909" s="30"/>
      <c r="M909" s="148" t="s">
        <v>1</v>
      </c>
      <c r="N909" s="149" t="s">
        <v>42</v>
      </c>
      <c r="O909" s="55"/>
      <c r="P909" s="150">
        <f t="shared" si="121"/>
        <v>0</v>
      </c>
      <c r="Q909" s="150">
        <v>0</v>
      </c>
      <c r="R909" s="150">
        <f t="shared" si="122"/>
        <v>0</v>
      </c>
      <c r="S909" s="150">
        <v>0</v>
      </c>
      <c r="T909" s="151">
        <f t="shared" si="123"/>
        <v>0</v>
      </c>
      <c r="U909" s="29"/>
      <c r="V909" s="29"/>
      <c r="W909" s="29"/>
      <c r="X909" s="29"/>
      <c r="Y909" s="29"/>
      <c r="Z909" s="29"/>
      <c r="AA909" s="29"/>
      <c r="AB909" s="29"/>
      <c r="AC909" s="29"/>
      <c r="AD909" s="29"/>
      <c r="AE909" s="29"/>
      <c r="AR909" s="152" t="s">
        <v>133</v>
      </c>
      <c r="AT909" s="152" t="s">
        <v>128</v>
      </c>
      <c r="AU909" s="152" t="s">
        <v>87</v>
      </c>
      <c r="AY909" s="14" t="s">
        <v>125</v>
      </c>
      <c r="BE909" s="153">
        <f t="shared" si="124"/>
        <v>0</v>
      </c>
      <c r="BF909" s="153">
        <f t="shared" si="125"/>
        <v>0</v>
      </c>
      <c r="BG909" s="153">
        <f t="shared" si="126"/>
        <v>0</v>
      </c>
      <c r="BH909" s="153">
        <f t="shared" si="127"/>
        <v>0</v>
      </c>
      <c r="BI909" s="153">
        <f t="shared" si="128"/>
        <v>0</v>
      </c>
      <c r="BJ909" s="14" t="s">
        <v>85</v>
      </c>
      <c r="BK909" s="153">
        <f t="shared" si="129"/>
        <v>0</v>
      </c>
      <c r="BL909" s="14" t="s">
        <v>133</v>
      </c>
      <c r="BM909" s="152" t="s">
        <v>3294</v>
      </c>
    </row>
    <row r="910" spans="1:65" s="2" customFormat="1" ht="49.15" customHeight="1">
      <c r="A910" s="29"/>
      <c r="B910" s="140"/>
      <c r="C910" s="141" t="s">
        <v>3295</v>
      </c>
      <c r="D910" s="141" t="s">
        <v>128</v>
      </c>
      <c r="E910" s="142" t="s">
        <v>3296</v>
      </c>
      <c r="F910" s="143" t="s">
        <v>3297</v>
      </c>
      <c r="G910" s="144" t="s">
        <v>137</v>
      </c>
      <c r="H910" s="145">
        <v>1</v>
      </c>
      <c r="I910" s="146"/>
      <c r="J910" s="147">
        <f t="shared" si="120"/>
        <v>0</v>
      </c>
      <c r="K910" s="143" t="s">
        <v>132</v>
      </c>
      <c r="L910" s="30"/>
      <c r="M910" s="148" t="s">
        <v>1</v>
      </c>
      <c r="N910" s="149" t="s">
        <v>42</v>
      </c>
      <c r="O910" s="55"/>
      <c r="P910" s="150">
        <f t="shared" si="121"/>
        <v>0</v>
      </c>
      <c r="Q910" s="150">
        <v>0</v>
      </c>
      <c r="R910" s="150">
        <f t="shared" si="122"/>
        <v>0</v>
      </c>
      <c r="S910" s="150">
        <v>0</v>
      </c>
      <c r="T910" s="151">
        <f t="shared" si="123"/>
        <v>0</v>
      </c>
      <c r="U910" s="29"/>
      <c r="V910" s="29"/>
      <c r="W910" s="29"/>
      <c r="X910" s="29"/>
      <c r="Y910" s="29"/>
      <c r="Z910" s="29"/>
      <c r="AA910" s="29"/>
      <c r="AB910" s="29"/>
      <c r="AC910" s="29"/>
      <c r="AD910" s="29"/>
      <c r="AE910" s="29"/>
      <c r="AR910" s="152" t="s">
        <v>133</v>
      </c>
      <c r="AT910" s="152" t="s">
        <v>128</v>
      </c>
      <c r="AU910" s="152" t="s">
        <v>87</v>
      </c>
      <c r="AY910" s="14" t="s">
        <v>125</v>
      </c>
      <c r="BE910" s="153">
        <f t="shared" si="124"/>
        <v>0</v>
      </c>
      <c r="BF910" s="153">
        <f t="shared" si="125"/>
        <v>0</v>
      </c>
      <c r="BG910" s="153">
        <f t="shared" si="126"/>
        <v>0</v>
      </c>
      <c r="BH910" s="153">
        <f t="shared" si="127"/>
        <v>0</v>
      </c>
      <c r="BI910" s="153">
        <f t="shared" si="128"/>
        <v>0</v>
      </c>
      <c r="BJ910" s="14" t="s">
        <v>85</v>
      </c>
      <c r="BK910" s="153">
        <f t="shared" si="129"/>
        <v>0</v>
      </c>
      <c r="BL910" s="14" t="s">
        <v>133</v>
      </c>
      <c r="BM910" s="152" t="s">
        <v>3298</v>
      </c>
    </row>
    <row r="911" spans="1:65" s="2" customFormat="1" ht="55.5" customHeight="1">
      <c r="A911" s="29"/>
      <c r="B911" s="140"/>
      <c r="C911" s="141" t="s">
        <v>3299</v>
      </c>
      <c r="D911" s="141" t="s">
        <v>128</v>
      </c>
      <c r="E911" s="142" t="s">
        <v>3300</v>
      </c>
      <c r="F911" s="143" t="s">
        <v>3301</v>
      </c>
      <c r="G911" s="144" t="s">
        <v>137</v>
      </c>
      <c r="H911" s="145">
        <v>1</v>
      </c>
      <c r="I911" s="146"/>
      <c r="J911" s="147">
        <f t="shared" si="120"/>
        <v>0</v>
      </c>
      <c r="K911" s="143" t="s">
        <v>132</v>
      </c>
      <c r="L911" s="30"/>
      <c r="M911" s="148" t="s">
        <v>1</v>
      </c>
      <c r="N911" s="149" t="s">
        <v>42</v>
      </c>
      <c r="O911" s="55"/>
      <c r="P911" s="150">
        <f t="shared" si="121"/>
        <v>0</v>
      </c>
      <c r="Q911" s="150">
        <v>0</v>
      </c>
      <c r="R911" s="150">
        <f t="shared" si="122"/>
        <v>0</v>
      </c>
      <c r="S911" s="150">
        <v>0</v>
      </c>
      <c r="T911" s="151">
        <f t="shared" si="123"/>
        <v>0</v>
      </c>
      <c r="U911" s="29"/>
      <c r="V911" s="29"/>
      <c r="W911" s="29"/>
      <c r="X911" s="29"/>
      <c r="Y911" s="29"/>
      <c r="Z911" s="29"/>
      <c r="AA911" s="29"/>
      <c r="AB911" s="29"/>
      <c r="AC911" s="29"/>
      <c r="AD911" s="29"/>
      <c r="AE911" s="29"/>
      <c r="AR911" s="152" t="s">
        <v>133</v>
      </c>
      <c r="AT911" s="152" t="s">
        <v>128</v>
      </c>
      <c r="AU911" s="152" t="s">
        <v>87</v>
      </c>
      <c r="AY911" s="14" t="s">
        <v>125</v>
      </c>
      <c r="BE911" s="153">
        <f t="shared" si="124"/>
        <v>0</v>
      </c>
      <c r="BF911" s="153">
        <f t="shared" si="125"/>
        <v>0</v>
      </c>
      <c r="BG911" s="153">
        <f t="shared" si="126"/>
        <v>0</v>
      </c>
      <c r="BH911" s="153">
        <f t="shared" si="127"/>
        <v>0</v>
      </c>
      <c r="BI911" s="153">
        <f t="shared" si="128"/>
        <v>0</v>
      </c>
      <c r="BJ911" s="14" t="s">
        <v>85</v>
      </c>
      <c r="BK911" s="153">
        <f t="shared" si="129"/>
        <v>0</v>
      </c>
      <c r="BL911" s="14" t="s">
        <v>133</v>
      </c>
      <c r="BM911" s="152" t="s">
        <v>3302</v>
      </c>
    </row>
    <row r="912" spans="1:65" s="2" customFormat="1" ht="62.65" customHeight="1">
      <c r="A912" s="29"/>
      <c r="B912" s="140"/>
      <c r="C912" s="141" t="s">
        <v>3303</v>
      </c>
      <c r="D912" s="141" t="s">
        <v>128</v>
      </c>
      <c r="E912" s="142" t="s">
        <v>3304</v>
      </c>
      <c r="F912" s="143" t="s">
        <v>3305</v>
      </c>
      <c r="G912" s="144" t="s">
        <v>137</v>
      </c>
      <c r="H912" s="145">
        <v>1</v>
      </c>
      <c r="I912" s="146"/>
      <c r="J912" s="147">
        <f t="shared" si="120"/>
        <v>0</v>
      </c>
      <c r="K912" s="143" t="s">
        <v>132</v>
      </c>
      <c r="L912" s="30"/>
      <c r="M912" s="148" t="s">
        <v>1</v>
      </c>
      <c r="N912" s="149" t="s">
        <v>42</v>
      </c>
      <c r="O912" s="55"/>
      <c r="P912" s="150">
        <f t="shared" si="121"/>
        <v>0</v>
      </c>
      <c r="Q912" s="150">
        <v>0</v>
      </c>
      <c r="R912" s="150">
        <f t="shared" si="122"/>
        <v>0</v>
      </c>
      <c r="S912" s="150">
        <v>0</v>
      </c>
      <c r="T912" s="151">
        <f t="shared" si="123"/>
        <v>0</v>
      </c>
      <c r="U912" s="29"/>
      <c r="V912" s="29"/>
      <c r="W912" s="29"/>
      <c r="X912" s="29"/>
      <c r="Y912" s="29"/>
      <c r="Z912" s="29"/>
      <c r="AA912" s="29"/>
      <c r="AB912" s="29"/>
      <c r="AC912" s="29"/>
      <c r="AD912" s="29"/>
      <c r="AE912" s="29"/>
      <c r="AR912" s="152" t="s">
        <v>133</v>
      </c>
      <c r="AT912" s="152" t="s">
        <v>128</v>
      </c>
      <c r="AU912" s="152" t="s">
        <v>87</v>
      </c>
      <c r="AY912" s="14" t="s">
        <v>125</v>
      </c>
      <c r="BE912" s="153">
        <f t="shared" si="124"/>
        <v>0</v>
      </c>
      <c r="BF912" s="153">
        <f t="shared" si="125"/>
        <v>0</v>
      </c>
      <c r="BG912" s="153">
        <f t="shared" si="126"/>
        <v>0</v>
      </c>
      <c r="BH912" s="153">
        <f t="shared" si="127"/>
        <v>0</v>
      </c>
      <c r="BI912" s="153">
        <f t="shared" si="128"/>
        <v>0</v>
      </c>
      <c r="BJ912" s="14" t="s">
        <v>85</v>
      </c>
      <c r="BK912" s="153">
        <f t="shared" si="129"/>
        <v>0</v>
      </c>
      <c r="BL912" s="14" t="s">
        <v>133</v>
      </c>
      <c r="BM912" s="152" t="s">
        <v>3306</v>
      </c>
    </row>
    <row r="913" spans="1:65" s="2" customFormat="1" ht="49.15" customHeight="1">
      <c r="A913" s="29"/>
      <c r="B913" s="140"/>
      <c r="C913" s="141" t="s">
        <v>3307</v>
      </c>
      <c r="D913" s="141" t="s">
        <v>128</v>
      </c>
      <c r="E913" s="142" t="s">
        <v>3308</v>
      </c>
      <c r="F913" s="143" t="s">
        <v>3309</v>
      </c>
      <c r="G913" s="144" t="s">
        <v>137</v>
      </c>
      <c r="H913" s="145">
        <v>1</v>
      </c>
      <c r="I913" s="146"/>
      <c r="J913" s="147">
        <f t="shared" si="120"/>
        <v>0</v>
      </c>
      <c r="K913" s="143" t="s">
        <v>132</v>
      </c>
      <c r="L913" s="30"/>
      <c r="M913" s="148" t="s">
        <v>1</v>
      </c>
      <c r="N913" s="149" t="s">
        <v>42</v>
      </c>
      <c r="O913" s="55"/>
      <c r="P913" s="150">
        <f t="shared" si="121"/>
        <v>0</v>
      </c>
      <c r="Q913" s="150">
        <v>0</v>
      </c>
      <c r="R913" s="150">
        <f t="shared" si="122"/>
        <v>0</v>
      </c>
      <c r="S913" s="150">
        <v>0</v>
      </c>
      <c r="T913" s="151">
        <f t="shared" si="123"/>
        <v>0</v>
      </c>
      <c r="U913" s="29"/>
      <c r="V913" s="29"/>
      <c r="W913" s="29"/>
      <c r="X913" s="29"/>
      <c r="Y913" s="29"/>
      <c r="Z913" s="29"/>
      <c r="AA913" s="29"/>
      <c r="AB913" s="29"/>
      <c r="AC913" s="29"/>
      <c r="AD913" s="29"/>
      <c r="AE913" s="29"/>
      <c r="AR913" s="152" t="s">
        <v>133</v>
      </c>
      <c r="AT913" s="152" t="s">
        <v>128</v>
      </c>
      <c r="AU913" s="152" t="s">
        <v>87</v>
      </c>
      <c r="AY913" s="14" t="s">
        <v>125</v>
      </c>
      <c r="BE913" s="153">
        <f t="shared" si="124"/>
        <v>0</v>
      </c>
      <c r="BF913" s="153">
        <f t="shared" si="125"/>
        <v>0</v>
      </c>
      <c r="BG913" s="153">
        <f t="shared" si="126"/>
        <v>0</v>
      </c>
      <c r="BH913" s="153">
        <f t="shared" si="127"/>
        <v>0</v>
      </c>
      <c r="BI913" s="153">
        <f t="shared" si="128"/>
        <v>0</v>
      </c>
      <c r="BJ913" s="14" t="s">
        <v>85</v>
      </c>
      <c r="BK913" s="153">
        <f t="shared" si="129"/>
        <v>0</v>
      </c>
      <c r="BL913" s="14" t="s">
        <v>133</v>
      </c>
      <c r="BM913" s="152" t="s">
        <v>3310</v>
      </c>
    </row>
    <row r="914" spans="1:65" s="2" customFormat="1" ht="62.65" customHeight="1">
      <c r="A914" s="29"/>
      <c r="B914" s="140"/>
      <c r="C914" s="141" t="s">
        <v>3311</v>
      </c>
      <c r="D914" s="141" t="s">
        <v>128</v>
      </c>
      <c r="E914" s="142" t="s">
        <v>3312</v>
      </c>
      <c r="F914" s="143" t="s">
        <v>3313</v>
      </c>
      <c r="G914" s="144" t="s">
        <v>137</v>
      </c>
      <c r="H914" s="145">
        <v>1</v>
      </c>
      <c r="I914" s="146"/>
      <c r="J914" s="147">
        <f t="shared" si="120"/>
        <v>0</v>
      </c>
      <c r="K914" s="143" t="s">
        <v>132</v>
      </c>
      <c r="L914" s="30"/>
      <c r="M914" s="148" t="s">
        <v>1</v>
      </c>
      <c r="N914" s="149" t="s">
        <v>42</v>
      </c>
      <c r="O914" s="55"/>
      <c r="P914" s="150">
        <f t="shared" si="121"/>
        <v>0</v>
      </c>
      <c r="Q914" s="150">
        <v>0</v>
      </c>
      <c r="R914" s="150">
        <f t="shared" si="122"/>
        <v>0</v>
      </c>
      <c r="S914" s="150">
        <v>0</v>
      </c>
      <c r="T914" s="151">
        <f t="shared" si="123"/>
        <v>0</v>
      </c>
      <c r="U914" s="29"/>
      <c r="V914" s="29"/>
      <c r="W914" s="29"/>
      <c r="X914" s="29"/>
      <c r="Y914" s="29"/>
      <c r="Z914" s="29"/>
      <c r="AA914" s="29"/>
      <c r="AB914" s="29"/>
      <c r="AC914" s="29"/>
      <c r="AD914" s="29"/>
      <c r="AE914" s="29"/>
      <c r="AR914" s="152" t="s">
        <v>133</v>
      </c>
      <c r="AT914" s="152" t="s">
        <v>128</v>
      </c>
      <c r="AU914" s="152" t="s">
        <v>87</v>
      </c>
      <c r="AY914" s="14" t="s">
        <v>125</v>
      </c>
      <c r="BE914" s="153">
        <f t="shared" si="124"/>
        <v>0</v>
      </c>
      <c r="BF914" s="153">
        <f t="shared" si="125"/>
        <v>0</v>
      </c>
      <c r="BG914" s="153">
        <f t="shared" si="126"/>
        <v>0</v>
      </c>
      <c r="BH914" s="153">
        <f t="shared" si="127"/>
        <v>0</v>
      </c>
      <c r="BI914" s="153">
        <f t="shared" si="128"/>
        <v>0</v>
      </c>
      <c r="BJ914" s="14" t="s">
        <v>85</v>
      </c>
      <c r="BK914" s="153">
        <f t="shared" si="129"/>
        <v>0</v>
      </c>
      <c r="BL914" s="14" t="s">
        <v>133</v>
      </c>
      <c r="BM914" s="152" t="s">
        <v>3314</v>
      </c>
    </row>
    <row r="915" spans="1:65" s="2" customFormat="1" ht="55.5" customHeight="1">
      <c r="A915" s="29"/>
      <c r="B915" s="140"/>
      <c r="C915" s="141" t="s">
        <v>3315</v>
      </c>
      <c r="D915" s="141" t="s">
        <v>128</v>
      </c>
      <c r="E915" s="142" t="s">
        <v>3316</v>
      </c>
      <c r="F915" s="143" t="s">
        <v>3317</v>
      </c>
      <c r="G915" s="144" t="s">
        <v>446</v>
      </c>
      <c r="H915" s="145">
        <v>1</v>
      </c>
      <c r="I915" s="146"/>
      <c r="J915" s="147">
        <f t="shared" si="120"/>
        <v>0</v>
      </c>
      <c r="K915" s="143" t="s">
        <v>132</v>
      </c>
      <c r="L915" s="30"/>
      <c r="M915" s="148" t="s">
        <v>1</v>
      </c>
      <c r="N915" s="149" t="s">
        <v>42</v>
      </c>
      <c r="O915" s="55"/>
      <c r="P915" s="150">
        <f t="shared" si="121"/>
        <v>0</v>
      </c>
      <c r="Q915" s="150">
        <v>0</v>
      </c>
      <c r="R915" s="150">
        <f t="shared" si="122"/>
        <v>0</v>
      </c>
      <c r="S915" s="150">
        <v>0</v>
      </c>
      <c r="T915" s="151">
        <f t="shared" si="123"/>
        <v>0</v>
      </c>
      <c r="U915" s="29"/>
      <c r="V915" s="29"/>
      <c r="W915" s="29"/>
      <c r="X915" s="29"/>
      <c r="Y915" s="29"/>
      <c r="Z915" s="29"/>
      <c r="AA915" s="29"/>
      <c r="AB915" s="29"/>
      <c r="AC915" s="29"/>
      <c r="AD915" s="29"/>
      <c r="AE915" s="29"/>
      <c r="AR915" s="152" t="s">
        <v>133</v>
      </c>
      <c r="AT915" s="152" t="s">
        <v>128</v>
      </c>
      <c r="AU915" s="152" t="s">
        <v>87</v>
      </c>
      <c r="AY915" s="14" t="s">
        <v>125</v>
      </c>
      <c r="BE915" s="153">
        <f t="shared" si="124"/>
        <v>0</v>
      </c>
      <c r="BF915" s="153">
        <f t="shared" si="125"/>
        <v>0</v>
      </c>
      <c r="BG915" s="153">
        <f t="shared" si="126"/>
        <v>0</v>
      </c>
      <c r="BH915" s="153">
        <f t="shared" si="127"/>
        <v>0</v>
      </c>
      <c r="BI915" s="153">
        <f t="shared" si="128"/>
        <v>0</v>
      </c>
      <c r="BJ915" s="14" t="s">
        <v>85</v>
      </c>
      <c r="BK915" s="153">
        <f t="shared" si="129"/>
        <v>0</v>
      </c>
      <c r="BL915" s="14" t="s">
        <v>133</v>
      </c>
      <c r="BM915" s="152" t="s">
        <v>3318</v>
      </c>
    </row>
    <row r="916" spans="1:65" s="2" customFormat="1" ht="55.5" customHeight="1">
      <c r="A916" s="29"/>
      <c r="B916" s="140"/>
      <c r="C916" s="141" t="s">
        <v>3319</v>
      </c>
      <c r="D916" s="141" t="s">
        <v>128</v>
      </c>
      <c r="E916" s="142" t="s">
        <v>3320</v>
      </c>
      <c r="F916" s="143" t="s">
        <v>3321</v>
      </c>
      <c r="G916" s="144" t="s">
        <v>446</v>
      </c>
      <c r="H916" s="145">
        <v>1</v>
      </c>
      <c r="I916" s="146"/>
      <c r="J916" s="147">
        <f t="shared" si="120"/>
        <v>0</v>
      </c>
      <c r="K916" s="143" t="s">
        <v>132</v>
      </c>
      <c r="L916" s="30"/>
      <c r="M916" s="148" t="s">
        <v>1</v>
      </c>
      <c r="N916" s="149" t="s">
        <v>42</v>
      </c>
      <c r="O916" s="55"/>
      <c r="P916" s="150">
        <f t="shared" si="121"/>
        <v>0</v>
      </c>
      <c r="Q916" s="150">
        <v>0</v>
      </c>
      <c r="R916" s="150">
        <f t="shared" si="122"/>
        <v>0</v>
      </c>
      <c r="S916" s="150">
        <v>0</v>
      </c>
      <c r="T916" s="151">
        <f t="shared" si="123"/>
        <v>0</v>
      </c>
      <c r="U916" s="29"/>
      <c r="V916" s="29"/>
      <c r="W916" s="29"/>
      <c r="X916" s="29"/>
      <c r="Y916" s="29"/>
      <c r="Z916" s="29"/>
      <c r="AA916" s="29"/>
      <c r="AB916" s="29"/>
      <c r="AC916" s="29"/>
      <c r="AD916" s="29"/>
      <c r="AE916" s="29"/>
      <c r="AR916" s="152" t="s">
        <v>133</v>
      </c>
      <c r="AT916" s="152" t="s">
        <v>128</v>
      </c>
      <c r="AU916" s="152" t="s">
        <v>87</v>
      </c>
      <c r="AY916" s="14" t="s">
        <v>125</v>
      </c>
      <c r="BE916" s="153">
        <f t="shared" si="124"/>
        <v>0</v>
      </c>
      <c r="BF916" s="153">
        <f t="shared" si="125"/>
        <v>0</v>
      </c>
      <c r="BG916" s="153">
        <f t="shared" si="126"/>
        <v>0</v>
      </c>
      <c r="BH916" s="153">
        <f t="shared" si="127"/>
        <v>0</v>
      </c>
      <c r="BI916" s="153">
        <f t="shared" si="128"/>
        <v>0</v>
      </c>
      <c r="BJ916" s="14" t="s">
        <v>85</v>
      </c>
      <c r="BK916" s="153">
        <f t="shared" si="129"/>
        <v>0</v>
      </c>
      <c r="BL916" s="14" t="s">
        <v>133</v>
      </c>
      <c r="BM916" s="152" t="s">
        <v>3322</v>
      </c>
    </row>
    <row r="917" spans="1:65" s="2" customFormat="1" ht="49.15" customHeight="1">
      <c r="A917" s="29"/>
      <c r="B917" s="140"/>
      <c r="C917" s="141" t="s">
        <v>3323</v>
      </c>
      <c r="D917" s="141" t="s">
        <v>128</v>
      </c>
      <c r="E917" s="142" t="s">
        <v>3324</v>
      </c>
      <c r="F917" s="143" t="s">
        <v>3325</v>
      </c>
      <c r="G917" s="144" t="s">
        <v>446</v>
      </c>
      <c r="H917" s="145">
        <v>1</v>
      </c>
      <c r="I917" s="146"/>
      <c r="J917" s="147">
        <f t="shared" si="120"/>
        <v>0</v>
      </c>
      <c r="K917" s="143" t="s">
        <v>132</v>
      </c>
      <c r="L917" s="30"/>
      <c r="M917" s="148" t="s">
        <v>1</v>
      </c>
      <c r="N917" s="149" t="s">
        <v>42</v>
      </c>
      <c r="O917" s="55"/>
      <c r="P917" s="150">
        <f t="shared" si="121"/>
        <v>0</v>
      </c>
      <c r="Q917" s="150">
        <v>0</v>
      </c>
      <c r="R917" s="150">
        <f t="shared" si="122"/>
        <v>0</v>
      </c>
      <c r="S917" s="150">
        <v>0</v>
      </c>
      <c r="T917" s="151">
        <f t="shared" si="123"/>
        <v>0</v>
      </c>
      <c r="U917" s="29"/>
      <c r="V917" s="29"/>
      <c r="W917" s="29"/>
      <c r="X917" s="29"/>
      <c r="Y917" s="29"/>
      <c r="Z917" s="29"/>
      <c r="AA917" s="29"/>
      <c r="AB917" s="29"/>
      <c r="AC917" s="29"/>
      <c r="AD917" s="29"/>
      <c r="AE917" s="29"/>
      <c r="AR917" s="152" t="s">
        <v>133</v>
      </c>
      <c r="AT917" s="152" t="s">
        <v>128</v>
      </c>
      <c r="AU917" s="152" t="s">
        <v>87</v>
      </c>
      <c r="AY917" s="14" t="s">
        <v>125</v>
      </c>
      <c r="BE917" s="153">
        <f t="shared" si="124"/>
        <v>0</v>
      </c>
      <c r="BF917" s="153">
        <f t="shared" si="125"/>
        <v>0</v>
      </c>
      <c r="BG917" s="153">
        <f t="shared" si="126"/>
        <v>0</v>
      </c>
      <c r="BH917" s="153">
        <f t="shared" si="127"/>
        <v>0</v>
      </c>
      <c r="BI917" s="153">
        <f t="shared" si="128"/>
        <v>0</v>
      </c>
      <c r="BJ917" s="14" t="s">
        <v>85</v>
      </c>
      <c r="BK917" s="153">
        <f t="shared" si="129"/>
        <v>0</v>
      </c>
      <c r="BL917" s="14" t="s">
        <v>133</v>
      </c>
      <c r="BM917" s="152" t="s">
        <v>3326</v>
      </c>
    </row>
    <row r="918" spans="1:65" s="2" customFormat="1" ht="49.15" customHeight="1">
      <c r="A918" s="29"/>
      <c r="B918" s="140"/>
      <c r="C918" s="141" t="s">
        <v>3327</v>
      </c>
      <c r="D918" s="141" t="s">
        <v>128</v>
      </c>
      <c r="E918" s="142" t="s">
        <v>3328</v>
      </c>
      <c r="F918" s="143" t="s">
        <v>3329</v>
      </c>
      <c r="G918" s="144" t="s">
        <v>446</v>
      </c>
      <c r="H918" s="145">
        <v>1</v>
      </c>
      <c r="I918" s="146"/>
      <c r="J918" s="147">
        <f t="shared" si="120"/>
        <v>0</v>
      </c>
      <c r="K918" s="143" t="s">
        <v>132</v>
      </c>
      <c r="L918" s="30"/>
      <c r="M918" s="148" t="s">
        <v>1</v>
      </c>
      <c r="N918" s="149" t="s">
        <v>42</v>
      </c>
      <c r="O918" s="55"/>
      <c r="P918" s="150">
        <f t="shared" si="121"/>
        <v>0</v>
      </c>
      <c r="Q918" s="150">
        <v>0</v>
      </c>
      <c r="R918" s="150">
        <f t="shared" si="122"/>
        <v>0</v>
      </c>
      <c r="S918" s="150">
        <v>0</v>
      </c>
      <c r="T918" s="151">
        <f t="shared" si="123"/>
        <v>0</v>
      </c>
      <c r="U918" s="29"/>
      <c r="V918" s="29"/>
      <c r="W918" s="29"/>
      <c r="X918" s="29"/>
      <c r="Y918" s="29"/>
      <c r="Z918" s="29"/>
      <c r="AA918" s="29"/>
      <c r="AB918" s="29"/>
      <c r="AC918" s="29"/>
      <c r="AD918" s="29"/>
      <c r="AE918" s="29"/>
      <c r="AR918" s="152" t="s">
        <v>133</v>
      </c>
      <c r="AT918" s="152" t="s">
        <v>128</v>
      </c>
      <c r="AU918" s="152" t="s">
        <v>87</v>
      </c>
      <c r="AY918" s="14" t="s">
        <v>125</v>
      </c>
      <c r="BE918" s="153">
        <f t="shared" si="124"/>
        <v>0</v>
      </c>
      <c r="BF918" s="153">
        <f t="shared" si="125"/>
        <v>0</v>
      </c>
      <c r="BG918" s="153">
        <f t="shared" si="126"/>
        <v>0</v>
      </c>
      <c r="BH918" s="153">
        <f t="shared" si="127"/>
        <v>0</v>
      </c>
      <c r="BI918" s="153">
        <f t="shared" si="128"/>
        <v>0</v>
      </c>
      <c r="BJ918" s="14" t="s">
        <v>85</v>
      </c>
      <c r="BK918" s="153">
        <f t="shared" si="129"/>
        <v>0</v>
      </c>
      <c r="BL918" s="14" t="s">
        <v>133</v>
      </c>
      <c r="BM918" s="152" t="s">
        <v>3330</v>
      </c>
    </row>
    <row r="919" spans="1:65" s="2" customFormat="1" ht="55.5" customHeight="1">
      <c r="A919" s="29"/>
      <c r="B919" s="140"/>
      <c r="C919" s="141" t="s">
        <v>3331</v>
      </c>
      <c r="D919" s="141" t="s">
        <v>128</v>
      </c>
      <c r="E919" s="142" t="s">
        <v>3332</v>
      </c>
      <c r="F919" s="143" t="s">
        <v>3333</v>
      </c>
      <c r="G919" s="144" t="s">
        <v>446</v>
      </c>
      <c r="H919" s="145">
        <v>1</v>
      </c>
      <c r="I919" s="146"/>
      <c r="J919" s="147">
        <f t="shared" si="120"/>
        <v>0</v>
      </c>
      <c r="K919" s="143" t="s">
        <v>132</v>
      </c>
      <c r="L919" s="30"/>
      <c r="M919" s="148" t="s">
        <v>1</v>
      </c>
      <c r="N919" s="149" t="s">
        <v>42</v>
      </c>
      <c r="O919" s="55"/>
      <c r="P919" s="150">
        <f t="shared" si="121"/>
        <v>0</v>
      </c>
      <c r="Q919" s="150">
        <v>0</v>
      </c>
      <c r="R919" s="150">
        <f t="shared" si="122"/>
        <v>0</v>
      </c>
      <c r="S919" s="150">
        <v>0</v>
      </c>
      <c r="T919" s="151">
        <f t="shared" si="123"/>
        <v>0</v>
      </c>
      <c r="U919" s="29"/>
      <c r="V919" s="29"/>
      <c r="W919" s="29"/>
      <c r="X919" s="29"/>
      <c r="Y919" s="29"/>
      <c r="Z919" s="29"/>
      <c r="AA919" s="29"/>
      <c r="AB919" s="29"/>
      <c r="AC919" s="29"/>
      <c r="AD919" s="29"/>
      <c r="AE919" s="29"/>
      <c r="AR919" s="152" t="s">
        <v>133</v>
      </c>
      <c r="AT919" s="152" t="s">
        <v>128</v>
      </c>
      <c r="AU919" s="152" t="s">
        <v>87</v>
      </c>
      <c r="AY919" s="14" t="s">
        <v>125</v>
      </c>
      <c r="BE919" s="153">
        <f t="shared" si="124"/>
        <v>0</v>
      </c>
      <c r="BF919" s="153">
        <f t="shared" si="125"/>
        <v>0</v>
      </c>
      <c r="BG919" s="153">
        <f t="shared" si="126"/>
        <v>0</v>
      </c>
      <c r="BH919" s="153">
        <f t="shared" si="127"/>
        <v>0</v>
      </c>
      <c r="BI919" s="153">
        <f t="shared" si="128"/>
        <v>0</v>
      </c>
      <c r="BJ919" s="14" t="s">
        <v>85</v>
      </c>
      <c r="BK919" s="153">
        <f t="shared" si="129"/>
        <v>0</v>
      </c>
      <c r="BL919" s="14" t="s">
        <v>133</v>
      </c>
      <c r="BM919" s="152" t="s">
        <v>3334</v>
      </c>
    </row>
    <row r="920" spans="1:65" s="2" customFormat="1" ht="55.5" customHeight="1">
      <c r="A920" s="29"/>
      <c r="B920" s="140"/>
      <c r="C920" s="141" t="s">
        <v>3335</v>
      </c>
      <c r="D920" s="141" t="s">
        <v>128</v>
      </c>
      <c r="E920" s="142" t="s">
        <v>3336</v>
      </c>
      <c r="F920" s="143" t="s">
        <v>3337</v>
      </c>
      <c r="G920" s="144" t="s">
        <v>446</v>
      </c>
      <c r="H920" s="145">
        <v>1</v>
      </c>
      <c r="I920" s="146"/>
      <c r="J920" s="147">
        <f t="shared" si="120"/>
        <v>0</v>
      </c>
      <c r="K920" s="143" t="s">
        <v>132</v>
      </c>
      <c r="L920" s="30"/>
      <c r="M920" s="148" t="s">
        <v>1</v>
      </c>
      <c r="N920" s="149" t="s">
        <v>42</v>
      </c>
      <c r="O920" s="55"/>
      <c r="P920" s="150">
        <f t="shared" si="121"/>
        <v>0</v>
      </c>
      <c r="Q920" s="150">
        <v>0</v>
      </c>
      <c r="R920" s="150">
        <f t="shared" si="122"/>
        <v>0</v>
      </c>
      <c r="S920" s="150">
        <v>0</v>
      </c>
      <c r="T920" s="151">
        <f t="shared" si="123"/>
        <v>0</v>
      </c>
      <c r="U920" s="29"/>
      <c r="V920" s="29"/>
      <c r="W920" s="29"/>
      <c r="X920" s="29"/>
      <c r="Y920" s="29"/>
      <c r="Z920" s="29"/>
      <c r="AA920" s="29"/>
      <c r="AB920" s="29"/>
      <c r="AC920" s="29"/>
      <c r="AD920" s="29"/>
      <c r="AE920" s="29"/>
      <c r="AR920" s="152" t="s">
        <v>133</v>
      </c>
      <c r="AT920" s="152" t="s">
        <v>128</v>
      </c>
      <c r="AU920" s="152" t="s">
        <v>87</v>
      </c>
      <c r="AY920" s="14" t="s">
        <v>125</v>
      </c>
      <c r="BE920" s="153">
        <f t="shared" si="124"/>
        <v>0</v>
      </c>
      <c r="BF920" s="153">
        <f t="shared" si="125"/>
        <v>0</v>
      </c>
      <c r="BG920" s="153">
        <f t="shared" si="126"/>
        <v>0</v>
      </c>
      <c r="BH920" s="153">
        <f t="shared" si="127"/>
        <v>0</v>
      </c>
      <c r="BI920" s="153">
        <f t="shared" si="128"/>
        <v>0</v>
      </c>
      <c r="BJ920" s="14" t="s">
        <v>85</v>
      </c>
      <c r="BK920" s="153">
        <f t="shared" si="129"/>
        <v>0</v>
      </c>
      <c r="BL920" s="14" t="s">
        <v>133</v>
      </c>
      <c r="BM920" s="152" t="s">
        <v>3338</v>
      </c>
    </row>
    <row r="921" spans="1:65" s="2" customFormat="1" ht="49.15" customHeight="1">
      <c r="A921" s="29"/>
      <c r="B921" s="140"/>
      <c r="C921" s="141" t="s">
        <v>3339</v>
      </c>
      <c r="D921" s="141" t="s">
        <v>128</v>
      </c>
      <c r="E921" s="142" t="s">
        <v>3340</v>
      </c>
      <c r="F921" s="143" t="s">
        <v>3341</v>
      </c>
      <c r="G921" s="144" t="s">
        <v>446</v>
      </c>
      <c r="H921" s="145">
        <v>1</v>
      </c>
      <c r="I921" s="146"/>
      <c r="J921" s="147">
        <f t="shared" si="120"/>
        <v>0</v>
      </c>
      <c r="K921" s="143" t="s">
        <v>132</v>
      </c>
      <c r="L921" s="30"/>
      <c r="M921" s="148" t="s">
        <v>1</v>
      </c>
      <c r="N921" s="149" t="s">
        <v>42</v>
      </c>
      <c r="O921" s="55"/>
      <c r="P921" s="150">
        <f t="shared" si="121"/>
        <v>0</v>
      </c>
      <c r="Q921" s="150">
        <v>0</v>
      </c>
      <c r="R921" s="150">
        <f t="shared" si="122"/>
        <v>0</v>
      </c>
      <c r="S921" s="150">
        <v>0</v>
      </c>
      <c r="T921" s="151">
        <f t="shared" si="123"/>
        <v>0</v>
      </c>
      <c r="U921" s="29"/>
      <c r="V921" s="29"/>
      <c r="W921" s="29"/>
      <c r="X921" s="29"/>
      <c r="Y921" s="29"/>
      <c r="Z921" s="29"/>
      <c r="AA921" s="29"/>
      <c r="AB921" s="29"/>
      <c r="AC921" s="29"/>
      <c r="AD921" s="29"/>
      <c r="AE921" s="29"/>
      <c r="AR921" s="152" t="s">
        <v>133</v>
      </c>
      <c r="AT921" s="152" t="s">
        <v>128</v>
      </c>
      <c r="AU921" s="152" t="s">
        <v>87</v>
      </c>
      <c r="AY921" s="14" t="s">
        <v>125</v>
      </c>
      <c r="BE921" s="153">
        <f t="shared" si="124"/>
        <v>0</v>
      </c>
      <c r="BF921" s="153">
        <f t="shared" si="125"/>
        <v>0</v>
      </c>
      <c r="BG921" s="153">
        <f t="shared" si="126"/>
        <v>0</v>
      </c>
      <c r="BH921" s="153">
        <f t="shared" si="127"/>
        <v>0</v>
      </c>
      <c r="BI921" s="153">
        <f t="shared" si="128"/>
        <v>0</v>
      </c>
      <c r="BJ921" s="14" t="s">
        <v>85</v>
      </c>
      <c r="BK921" s="153">
        <f t="shared" si="129"/>
        <v>0</v>
      </c>
      <c r="BL921" s="14" t="s">
        <v>133</v>
      </c>
      <c r="BM921" s="152" t="s">
        <v>3342</v>
      </c>
    </row>
    <row r="922" spans="1:65" s="2" customFormat="1" ht="55.5" customHeight="1">
      <c r="A922" s="29"/>
      <c r="B922" s="140"/>
      <c r="C922" s="141" t="s">
        <v>3343</v>
      </c>
      <c r="D922" s="141" t="s">
        <v>128</v>
      </c>
      <c r="E922" s="142" t="s">
        <v>3344</v>
      </c>
      <c r="F922" s="143" t="s">
        <v>3345</v>
      </c>
      <c r="G922" s="144" t="s">
        <v>446</v>
      </c>
      <c r="H922" s="145">
        <v>1</v>
      </c>
      <c r="I922" s="146"/>
      <c r="J922" s="147">
        <f t="shared" si="120"/>
        <v>0</v>
      </c>
      <c r="K922" s="143" t="s">
        <v>132</v>
      </c>
      <c r="L922" s="30"/>
      <c r="M922" s="148" t="s">
        <v>1</v>
      </c>
      <c r="N922" s="149" t="s">
        <v>42</v>
      </c>
      <c r="O922" s="55"/>
      <c r="P922" s="150">
        <f t="shared" si="121"/>
        <v>0</v>
      </c>
      <c r="Q922" s="150">
        <v>0</v>
      </c>
      <c r="R922" s="150">
        <f t="shared" si="122"/>
        <v>0</v>
      </c>
      <c r="S922" s="150">
        <v>0</v>
      </c>
      <c r="T922" s="151">
        <f t="shared" si="123"/>
        <v>0</v>
      </c>
      <c r="U922" s="29"/>
      <c r="V922" s="29"/>
      <c r="W922" s="29"/>
      <c r="X922" s="29"/>
      <c r="Y922" s="29"/>
      <c r="Z922" s="29"/>
      <c r="AA922" s="29"/>
      <c r="AB922" s="29"/>
      <c r="AC922" s="29"/>
      <c r="AD922" s="29"/>
      <c r="AE922" s="29"/>
      <c r="AR922" s="152" t="s">
        <v>133</v>
      </c>
      <c r="AT922" s="152" t="s">
        <v>128</v>
      </c>
      <c r="AU922" s="152" t="s">
        <v>87</v>
      </c>
      <c r="AY922" s="14" t="s">
        <v>125</v>
      </c>
      <c r="BE922" s="153">
        <f t="shared" si="124"/>
        <v>0</v>
      </c>
      <c r="BF922" s="153">
        <f t="shared" si="125"/>
        <v>0</v>
      </c>
      <c r="BG922" s="153">
        <f t="shared" si="126"/>
        <v>0</v>
      </c>
      <c r="BH922" s="153">
        <f t="shared" si="127"/>
        <v>0</v>
      </c>
      <c r="BI922" s="153">
        <f t="shared" si="128"/>
        <v>0</v>
      </c>
      <c r="BJ922" s="14" t="s">
        <v>85</v>
      </c>
      <c r="BK922" s="153">
        <f t="shared" si="129"/>
        <v>0</v>
      </c>
      <c r="BL922" s="14" t="s">
        <v>133</v>
      </c>
      <c r="BM922" s="152" t="s">
        <v>3346</v>
      </c>
    </row>
    <row r="923" spans="1:65" s="2" customFormat="1" ht="49.15" customHeight="1">
      <c r="A923" s="29"/>
      <c r="B923" s="140"/>
      <c r="C923" s="141" t="s">
        <v>3347</v>
      </c>
      <c r="D923" s="141" t="s">
        <v>128</v>
      </c>
      <c r="E923" s="142" t="s">
        <v>3348</v>
      </c>
      <c r="F923" s="143" t="s">
        <v>3349</v>
      </c>
      <c r="G923" s="144" t="s">
        <v>137</v>
      </c>
      <c r="H923" s="145">
        <v>1</v>
      </c>
      <c r="I923" s="146"/>
      <c r="J923" s="147">
        <f t="shared" si="120"/>
        <v>0</v>
      </c>
      <c r="K923" s="143" t="s">
        <v>132</v>
      </c>
      <c r="L923" s="30"/>
      <c r="M923" s="148" t="s">
        <v>1</v>
      </c>
      <c r="N923" s="149" t="s">
        <v>42</v>
      </c>
      <c r="O923" s="55"/>
      <c r="P923" s="150">
        <f t="shared" si="121"/>
        <v>0</v>
      </c>
      <c r="Q923" s="150">
        <v>0</v>
      </c>
      <c r="R923" s="150">
        <f t="shared" si="122"/>
        <v>0</v>
      </c>
      <c r="S923" s="150">
        <v>0</v>
      </c>
      <c r="T923" s="151">
        <f t="shared" si="123"/>
        <v>0</v>
      </c>
      <c r="U923" s="29"/>
      <c r="V923" s="29"/>
      <c r="W923" s="29"/>
      <c r="X923" s="29"/>
      <c r="Y923" s="29"/>
      <c r="Z923" s="29"/>
      <c r="AA923" s="29"/>
      <c r="AB923" s="29"/>
      <c r="AC923" s="29"/>
      <c r="AD923" s="29"/>
      <c r="AE923" s="29"/>
      <c r="AR923" s="152" t="s">
        <v>133</v>
      </c>
      <c r="AT923" s="152" t="s">
        <v>128</v>
      </c>
      <c r="AU923" s="152" t="s">
        <v>87</v>
      </c>
      <c r="AY923" s="14" t="s">
        <v>125</v>
      </c>
      <c r="BE923" s="153">
        <f t="shared" si="124"/>
        <v>0</v>
      </c>
      <c r="BF923" s="153">
        <f t="shared" si="125"/>
        <v>0</v>
      </c>
      <c r="BG923" s="153">
        <f t="shared" si="126"/>
        <v>0</v>
      </c>
      <c r="BH923" s="153">
        <f t="shared" si="127"/>
        <v>0</v>
      </c>
      <c r="BI923" s="153">
        <f t="shared" si="128"/>
        <v>0</v>
      </c>
      <c r="BJ923" s="14" t="s">
        <v>85</v>
      </c>
      <c r="BK923" s="153">
        <f t="shared" si="129"/>
        <v>0</v>
      </c>
      <c r="BL923" s="14" t="s">
        <v>133</v>
      </c>
      <c r="BM923" s="152" t="s">
        <v>3350</v>
      </c>
    </row>
    <row r="924" spans="1:65" s="2" customFormat="1" ht="49.15" customHeight="1">
      <c r="A924" s="29"/>
      <c r="B924" s="140"/>
      <c r="C924" s="141" t="s">
        <v>3351</v>
      </c>
      <c r="D924" s="141" t="s">
        <v>128</v>
      </c>
      <c r="E924" s="142" t="s">
        <v>3352</v>
      </c>
      <c r="F924" s="143" t="s">
        <v>3353</v>
      </c>
      <c r="G924" s="144" t="s">
        <v>137</v>
      </c>
      <c r="H924" s="145">
        <v>1</v>
      </c>
      <c r="I924" s="146"/>
      <c r="J924" s="147">
        <f t="shared" si="120"/>
        <v>0</v>
      </c>
      <c r="K924" s="143" t="s">
        <v>132</v>
      </c>
      <c r="L924" s="30"/>
      <c r="M924" s="148" t="s">
        <v>1</v>
      </c>
      <c r="N924" s="149" t="s">
        <v>42</v>
      </c>
      <c r="O924" s="55"/>
      <c r="P924" s="150">
        <f t="shared" si="121"/>
        <v>0</v>
      </c>
      <c r="Q924" s="150">
        <v>0</v>
      </c>
      <c r="R924" s="150">
        <f t="shared" si="122"/>
        <v>0</v>
      </c>
      <c r="S924" s="150">
        <v>0</v>
      </c>
      <c r="T924" s="151">
        <f t="shared" si="123"/>
        <v>0</v>
      </c>
      <c r="U924" s="29"/>
      <c r="V924" s="29"/>
      <c r="W924" s="29"/>
      <c r="X924" s="29"/>
      <c r="Y924" s="29"/>
      <c r="Z924" s="29"/>
      <c r="AA924" s="29"/>
      <c r="AB924" s="29"/>
      <c r="AC924" s="29"/>
      <c r="AD924" s="29"/>
      <c r="AE924" s="29"/>
      <c r="AR924" s="152" t="s">
        <v>133</v>
      </c>
      <c r="AT924" s="152" t="s">
        <v>128</v>
      </c>
      <c r="AU924" s="152" t="s">
        <v>87</v>
      </c>
      <c r="AY924" s="14" t="s">
        <v>125</v>
      </c>
      <c r="BE924" s="153">
        <f t="shared" si="124"/>
        <v>0</v>
      </c>
      <c r="BF924" s="153">
        <f t="shared" si="125"/>
        <v>0</v>
      </c>
      <c r="BG924" s="153">
        <f t="shared" si="126"/>
        <v>0</v>
      </c>
      <c r="BH924" s="153">
        <f t="shared" si="127"/>
        <v>0</v>
      </c>
      <c r="BI924" s="153">
        <f t="shared" si="128"/>
        <v>0</v>
      </c>
      <c r="BJ924" s="14" t="s">
        <v>85</v>
      </c>
      <c r="BK924" s="153">
        <f t="shared" si="129"/>
        <v>0</v>
      </c>
      <c r="BL924" s="14" t="s">
        <v>133</v>
      </c>
      <c r="BM924" s="152" t="s">
        <v>3354</v>
      </c>
    </row>
    <row r="925" spans="1:65" s="2" customFormat="1" ht="55.5" customHeight="1">
      <c r="A925" s="29"/>
      <c r="B925" s="140"/>
      <c r="C925" s="141" t="s">
        <v>3355</v>
      </c>
      <c r="D925" s="141" t="s">
        <v>128</v>
      </c>
      <c r="E925" s="142" t="s">
        <v>3356</v>
      </c>
      <c r="F925" s="143" t="s">
        <v>3357</v>
      </c>
      <c r="G925" s="144" t="s">
        <v>137</v>
      </c>
      <c r="H925" s="145">
        <v>1</v>
      </c>
      <c r="I925" s="146"/>
      <c r="J925" s="147">
        <f t="shared" si="120"/>
        <v>0</v>
      </c>
      <c r="K925" s="143" t="s">
        <v>132</v>
      </c>
      <c r="L925" s="30"/>
      <c r="M925" s="148" t="s">
        <v>1</v>
      </c>
      <c r="N925" s="149" t="s">
        <v>42</v>
      </c>
      <c r="O925" s="55"/>
      <c r="P925" s="150">
        <f t="shared" si="121"/>
        <v>0</v>
      </c>
      <c r="Q925" s="150">
        <v>0</v>
      </c>
      <c r="R925" s="150">
        <f t="shared" si="122"/>
        <v>0</v>
      </c>
      <c r="S925" s="150">
        <v>0</v>
      </c>
      <c r="T925" s="151">
        <f t="shared" si="123"/>
        <v>0</v>
      </c>
      <c r="U925" s="29"/>
      <c r="V925" s="29"/>
      <c r="W925" s="29"/>
      <c r="X925" s="29"/>
      <c r="Y925" s="29"/>
      <c r="Z925" s="29"/>
      <c r="AA925" s="29"/>
      <c r="AB925" s="29"/>
      <c r="AC925" s="29"/>
      <c r="AD925" s="29"/>
      <c r="AE925" s="29"/>
      <c r="AR925" s="152" t="s">
        <v>133</v>
      </c>
      <c r="AT925" s="152" t="s">
        <v>128</v>
      </c>
      <c r="AU925" s="152" t="s">
        <v>87</v>
      </c>
      <c r="AY925" s="14" t="s">
        <v>125</v>
      </c>
      <c r="BE925" s="153">
        <f t="shared" si="124"/>
        <v>0</v>
      </c>
      <c r="BF925" s="153">
        <f t="shared" si="125"/>
        <v>0</v>
      </c>
      <c r="BG925" s="153">
        <f t="shared" si="126"/>
        <v>0</v>
      </c>
      <c r="BH925" s="153">
        <f t="shared" si="127"/>
        <v>0</v>
      </c>
      <c r="BI925" s="153">
        <f t="shared" si="128"/>
        <v>0</v>
      </c>
      <c r="BJ925" s="14" t="s">
        <v>85</v>
      </c>
      <c r="BK925" s="153">
        <f t="shared" si="129"/>
        <v>0</v>
      </c>
      <c r="BL925" s="14" t="s">
        <v>133</v>
      </c>
      <c r="BM925" s="152" t="s">
        <v>3358</v>
      </c>
    </row>
    <row r="926" spans="1:65" s="2" customFormat="1" ht="55.5" customHeight="1">
      <c r="A926" s="29"/>
      <c r="B926" s="140"/>
      <c r="C926" s="141" t="s">
        <v>3359</v>
      </c>
      <c r="D926" s="141" t="s">
        <v>128</v>
      </c>
      <c r="E926" s="142" t="s">
        <v>3360</v>
      </c>
      <c r="F926" s="143" t="s">
        <v>3361</v>
      </c>
      <c r="G926" s="144" t="s">
        <v>137</v>
      </c>
      <c r="H926" s="145">
        <v>1</v>
      </c>
      <c r="I926" s="146"/>
      <c r="J926" s="147">
        <f t="shared" si="120"/>
        <v>0</v>
      </c>
      <c r="K926" s="143" t="s">
        <v>132</v>
      </c>
      <c r="L926" s="30"/>
      <c r="M926" s="148" t="s">
        <v>1</v>
      </c>
      <c r="N926" s="149" t="s">
        <v>42</v>
      </c>
      <c r="O926" s="55"/>
      <c r="P926" s="150">
        <f t="shared" si="121"/>
        <v>0</v>
      </c>
      <c r="Q926" s="150">
        <v>0</v>
      </c>
      <c r="R926" s="150">
        <f t="shared" si="122"/>
        <v>0</v>
      </c>
      <c r="S926" s="150">
        <v>0</v>
      </c>
      <c r="T926" s="151">
        <f t="shared" si="123"/>
        <v>0</v>
      </c>
      <c r="U926" s="29"/>
      <c r="V926" s="29"/>
      <c r="W926" s="29"/>
      <c r="X926" s="29"/>
      <c r="Y926" s="29"/>
      <c r="Z926" s="29"/>
      <c r="AA926" s="29"/>
      <c r="AB926" s="29"/>
      <c r="AC926" s="29"/>
      <c r="AD926" s="29"/>
      <c r="AE926" s="29"/>
      <c r="AR926" s="152" t="s">
        <v>133</v>
      </c>
      <c r="AT926" s="152" t="s">
        <v>128</v>
      </c>
      <c r="AU926" s="152" t="s">
        <v>87</v>
      </c>
      <c r="AY926" s="14" t="s">
        <v>125</v>
      </c>
      <c r="BE926" s="153">
        <f t="shared" si="124"/>
        <v>0</v>
      </c>
      <c r="BF926" s="153">
        <f t="shared" si="125"/>
        <v>0</v>
      </c>
      <c r="BG926" s="153">
        <f t="shared" si="126"/>
        <v>0</v>
      </c>
      <c r="BH926" s="153">
        <f t="shared" si="127"/>
        <v>0</v>
      </c>
      <c r="BI926" s="153">
        <f t="shared" si="128"/>
        <v>0</v>
      </c>
      <c r="BJ926" s="14" t="s">
        <v>85</v>
      </c>
      <c r="BK926" s="153">
        <f t="shared" si="129"/>
        <v>0</v>
      </c>
      <c r="BL926" s="14" t="s">
        <v>133</v>
      </c>
      <c r="BM926" s="152" t="s">
        <v>3362</v>
      </c>
    </row>
    <row r="927" spans="1:65" s="2" customFormat="1" ht="49.15" customHeight="1">
      <c r="A927" s="29"/>
      <c r="B927" s="140"/>
      <c r="C927" s="141" t="s">
        <v>3363</v>
      </c>
      <c r="D927" s="141" t="s">
        <v>128</v>
      </c>
      <c r="E927" s="142" t="s">
        <v>3364</v>
      </c>
      <c r="F927" s="143" t="s">
        <v>3365</v>
      </c>
      <c r="G927" s="144" t="s">
        <v>137</v>
      </c>
      <c r="H927" s="145">
        <v>1</v>
      </c>
      <c r="I927" s="146"/>
      <c r="J927" s="147">
        <f t="shared" si="120"/>
        <v>0</v>
      </c>
      <c r="K927" s="143" t="s">
        <v>132</v>
      </c>
      <c r="L927" s="30"/>
      <c r="M927" s="148" t="s">
        <v>1</v>
      </c>
      <c r="N927" s="149" t="s">
        <v>42</v>
      </c>
      <c r="O927" s="55"/>
      <c r="P927" s="150">
        <f t="shared" si="121"/>
        <v>0</v>
      </c>
      <c r="Q927" s="150">
        <v>0</v>
      </c>
      <c r="R927" s="150">
        <f t="shared" si="122"/>
        <v>0</v>
      </c>
      <c r="S927" s="150">
        <v>0</v>
      </c>
      <c r="T927" s="151">
        <f t="shared" si="123"/>
        <v>0</v>
      </c>
      <c r="U927" s="29"/>
      <c r="V927" s="29"/>
      <c r="W927" s="29"/>
      <c r="X927" s="29"/>
      <c r="Y927" s="29"/>
      <c r="Z927" s="29"/>
      <c r="AA927" s="29"/>
      <c r="AB927" s="29"/>
      <c r="AC927" s="29"/>
      <c r="AD927" s="29"/>
      <c r="AE927" s="29"/>
      <c r="AR927" s="152" t="s">
        <v>133</v>
      </c>
      <c r="AT927" s="152" t="s">
        <v>128</v>
      </c>
      <c r="AU927" s="152" t="s">
        <v>87</v>
      </c>
      <c r="AY927" s="14" t="s">
        <v>125</v>
      </c>
      <c r="BE927" s="153">
        <f t="shared" si="124"/>
        <v>0</v>
      </c>
      <c r="BF927" s="153">
        <f t="shared" si="125"/>
        <v>0</v>
      </c>
      <c r="BG927" s="153">
        <f t="shared" si="126"/>
        <v>0</v>
      </c>
      <c r="BH927" s="153">
        <f t="shared" si="127"/>
        <v>0</v>
      </c>
      <c r="BI927" s="153">
        <f t="shared" si="128"/>
        <v>0</v>
      </c>
      <c r="BJ927" s="14" t="s">
        <v>85</v>
      </c>
      <c r="BK927" s="153">
        <f t="shared" si="129"/>
        <v>0</v>
      </c>
      <c r="BL927" s="14" t="s">
        <v>133</v>
      </c>
      <c r="BM927" s="152" t="s">
        <v>3366</v>
      </c>
    </row>
    <row r="928" spans="1:65" s="2" customFormat="1" ht="44.25" customHeight="1">
      <c r="A928" s="29"/>
      <c r="B928" s="140"/>
      <c r="C928" s="141" t="s">
        <v>3367</v>
      </c>
      <c r="D928" s="141" t="s">
        <v>128</v>
      </c>
      <c r="E928" s="142" t="s">
        <v>3368</v>
      </c>
      <c r="F928" s="143" t="s">
        <v>3369</v>
      </c>
      <c r="G928" s="144" t="s">
        <v>137</v>
      </c>
      <c r="H928" s="145">
        <v>1</v>
      </c>
      <c r="I928" s="146"/>
      <c r="J928" s="147">
        <f t="shared" si="120"/>
        <v>0</v>
      </c>
      <c r="K928" s="143" t="s">
        <v>132</v>
      </c>
      <c r="L928" s="30"/>
      <c r="M928" s="148" t="s">
        <v>1</v>
      </c>
      <c r="N928" s="149" t="s">
        <v>42</v>
      </c>
      <c r="O928" s="55"/>
      <c r="P928" s="150">
        <f t="shared" si="121"/>
        <v>0</v>
      </c>
      <c r="Q928" s="150">
        <v>0</v>
      </c>
      <c r="R928" s="150">
        <f t="shared" si="122"/>
        <v>0</v>
      </c>
      <c r="S928" s="150">
        <v>0</v>
      </c>
      <c r="T928" s="151">
        <f t="shared" si="123"/>
        <v>0</v>
      </c>
      <c r="U928" s="29"/>
      <c r="V928" s="29"/>
      <c r="W928" s="29"/>
      <c r="X928" s="29"/>
      <c r="Y928" s="29"/>
      <c r="Z928" s="29"/>
      <c r="AA928" s="29"/>
      <c r="AB928" s="29"/>
      <c r="AC928" s="29"/>
      <c r="AD928" s="29"/>
      <c r="AE928" s="29"/>
      <c r="AR928" s="152" t="s">
        <v>133</v>
      </c>
      <c r="AT928" s="152" t="s">
        <v>128</v>
      </c>
      <c r="AU928" s="152" t="s">
        <v>87</v>
      </c>
      <c r="AY928" s="14" t="s">
        <v>125</v>
      </c>
      <c r="BE928" s="153">
        <f t="shared" si="124"/>
        <v>0</v>
      </c>
      <c r="BF928" s="153">
        <f t="shared" si="125"/>
        <v>0</v>
      </c>
      <c r="BG928" s="153">
        <f t="shared" si="126"/>
        <v>0</v>
      </c>
      <c r="BH928" s="153">
        <f t="shared" si="127"/>
        <v>0</v>
      </c>
      <c r="BI928" s="153">
        <f t="shared" si="128"/>
        <v>0</v>
      </c>
      <c r="BJ928" s="14" t="s">
        <v>85</v>
      </c>
      <c r="BK928" s="153">
        <f t="shared" si="129"/>
        <v>0</v>
      </c>
      <c r="BL928" s="14" t="s">
        <v>133</v>
      </c>
      <c r="BM928" s="152" t="s">
        <v>3370</v>
      </c>
    </row>
    <row r="929" spans="1:65" s="2" customFormat="1" ht="44.25" customHeight="1">
      <c r="A929" s="29"/>
      <c r="B929" s="140"/>
      <c r="C929" s="141" t="s">
        <v>3371</v>
      </c>
      <c r="D929" s="141" t="s">
        <v>128</v>
      </c>
      <c r="E929" s="142" t="s">
        <v>3372</v>
      </c>
      <c r="F929" s="143" t="s">
        <v>3373</v>
      </c>
      <c r="G929" s="144" t="s">
        <v>137</v>
      </c>
      <c r="H929" s="145">
        <v>1</v>
      </c>
      <c r="I929" s="146"/>
      <c r="J929" s="147">
        <f t="shared" si="120"/>
        <v>0</v>
      </c>
      <c r="K929" s="143" t="s">
        <v>132</v>
      </c>
      <c r="L929" s="30"/>
      <c r="M929" s="148" t="s">
        <v>1</v>
      </c>
      <c r="N929" s="149" t="s">
        <v>42</v>
      </c>
      <c r="O929" s="55"/>
      <c r="P929" s="150">
        <f t="shared" si="121"/>
        <v>0</v>
      </c>
      <c r="Q929" s="150">
        <v>0</v>
      </c>
      <c r="R929" s="150">
        <f t="shared" si="122"/>
        <v>0</v>
      </c>
      <c r="S929" s="150">
        <v>0</v>
      </c>
      <c r="T929" s="151">
        <f t="shared" si="123"/>
        <v>0</v>
      </c>
      <c r="U929" s="29"/>
      <c r="V929" s="29"/>
      <c r="W929" s="29"/>
      <c r="X929" s="29"/>
      <c r="Y929" s="29"/>
      <c r="Z929" s="29"/>
      <c r="AA929" s="29"/>
      <c r="AB929" s="29"/>
      <c r="AC929" s="29"/>
      <c r="AD929" s="29"/>
      <c r="AE929" s="29"/>
      <c r="AR929" s="152" t="s">
        <v>133</v>
      </c>
      <c r="AT929" s="152" t="s">
        <v>128</v>
      </c>
      <c r="AU929" s="152" t="s">
        <v>87</v>
      </c>
      <c r="AY929" s="14" t="s">
        <v>125</v>
      </c>
      <c r="BE929" s="153">
        <f t="shared" si="124"/>
        <v>0</v>
      </c>
      <c r="BF929" s="153">
        <f t="shared" si="125"/>
        <v>0</v>
      </c>
      <c r="BG929" s="153">
        <f t="shared" si="126"/>
        <v>0</v>
      </c>
      <c r="BH929" s="153">
        <f t="shared" si="127"/>
        <v>0</v>
      </c>
      <c r="BI929" s="153">
        <f t="shared" si="128"/>
        <v>0</v>
      </c>
      <c r="BJ929" s="14" t="s">
        <v>85</v>
      </c>
      <c r="BK929" s="153">
        <f t="shared" si="129"/>
        <v>0</v>
      </c>
      <c r="BL929" s="14" t="s">
        <v>133</v>
      </c>
      <c r="BM929" s="152" t="s">
        <v>3374</v>
      </c>
    </row>
    <row r="930" spans="1:65" s="2" customFormat="1" ht="44.25" customHeight="1">
      <c r="A930" s="29"/>
      <c r="B930" s="140"/>
      <c r="C930" s="141" t="s">
        <v>3375</v>
      </c>
      <c r="D930" s="141" t="s">
        <v>128</v>
      </c>
      <c r="E930" s="142" t="s">
        <v>3376</v>
      </c>
      <c r="F930" s="143" t="s">
        <v>3377</v>
      </c>
      <c r="G930" s="144" t="s">
        <v>446</v>
      </c>
      <c r="H930" s="145">
        <v>1</v>
      </c>
      <c r="I930" s="146"/>
      <c r="J930" s="147">
        <f t="shared" si="120"/>
        <v>0</v>
      </c>
      <c r="K930" s="143" t="s">
        <v>132</v>
      </c>
      <c r="L930" s="30"/>
      <c r="M930" s="148" t="s">
        <v>1</v>
      </c>
      <c r="N930" s="149" t="s">
        <v>42</v>
      </c>
      <c r="O930" s="55"/>
      <c r="P930" s="150">
        <f t="shared" si="121"/>
        <v>0</v>
      </c>
      <c r="Q930" s="150">
        <v>0</v>
      </c>
      <c r="R930" s="150">
        <f t="shared" si="122"/>
        <v>0</v>
      </c>
      <c r="S930" s="150">
        <v>0</v>
      </c>
      <c r="T930" s="151">
        <f t="shared" si="123"/>
        <v>0</v>
      </c>
      <c r="U930" s="29"/>
      <c r="V930" s="29"/>
      <c r="W930" s="29"/>
      <c r="X930" s="29"/>
      <c r="Y930" s="29"/>
      <c r="Z930" s="29"/>
      <c r="AA930" s="29"/>
      <c r="AB930" s="29"/>
      <c r="AC930" s="29"/>
      <c r="AD930" s="29"/>
      <c r="AE930" s="29"/>
      <c r="AR930" s="152" t="s">
        <v>133</v>
      </c>
      <c r="AT930" s="152" t="s">
        <v>128</v>
      </c>
      <c r="AU930" s="152" t="s">
        <v>87</v>
      </c>
      <c r="AY930" s="14" t="s">
        <v>125</v>
      </c>
      <c r="BE930" s="153">
        <f t="shared" si="124"/>
        <v>0</v>
      </c>
      <c r="BF930" s="153">
        <f t="shared" si="125"/>
        <v>0</v>
      </c>
      <c r="BG930" s="153">
        <f t="shared" si="126"/>
        <v>0</v>
      </c>
      <c r="BH930" s="153">
        <f t="shared" si="127"/>
        <v>0</v>
      </c>
      <c r="BI930" s="153">
        <f t="shared" si="128"/>
        <v>0</v>
      </c>
      <c r="BJ930" s="14" t="s">
        <v>85</v>
      </c>
      <c r="BK930" s="153">
        <f t="shared" si="129"/>
        <v>0</v>
      </c>
      <c r="BL930" s="14" t="s">
        <v>133</v>
      </c>
      <c r="BM930" s="152" t="s">
        <v>3378</v>
      </c>
    </row>
    <row r="931" spans="1:65" s="2" customFormat="1" ht="44.25" customHeight="1">
      <c r="A931" s="29"/>
      <c r="B931" s="140"/>
      <c r="C931" s="141" t="s">
        <v>3379</v>
      </c>
      <c r="D931" s="141" t="s">
        <v>128</v>
      </c>
      <c r="E931" s="142" t="s">
        <v>3380</v>
      </c>
      <c r="F931" s="143" t="s">
        <v>3381</v>
      </c>
      <c r="G931" s="144" t="s">
        <v>137</v>
      </c>
      <c r="H931" s="145">
        <v>1</v>
      </c>
      <c r="I931" s="146"/>
      <c r="J931" s="147">
        <f t="shared" si="120"/>
        <v>0</v>
      </c>
      <c r="K931" s="143" t="s">
        <v>132</v>
      </c>
      <c r="L931" s="30"/>
      <c r="M931" s="148" t="s">
        <v>1</v>
      </c>
      <c r="N931" s="149" t="s">
        <v>42</v>
      </c>
      <c r="O931" s="55"/>
      <c r="P931" s="150">
        <f t="shared" si="121"/>
        <v>0</v>
      </c>
      <c r="Q931" s="150">
        <v>0</v>
      </c>
      <c r="R931" s="150">
        <f t="shared" si="122"/>
        <v>0</v>
      </c>
      <c r="S931" s="150">
        <v>0</v>
      </c>
      <c r="T931" s="151">
        <f t="shared" si="123"/>
        <v>0</v>
      </c>
      <c r="U931" s="29"/>
      <c r="V931" s="29"/>
      <c r="W931" s="29"/>
      <c r="X931" s="29"/>
      <c r="Y931" s="29"/>
      <c r="Z931" s="29"/>
      <c r="AA931" s="29"/>
      <c r="AB931" s="29"/>
      <c r="AC931" s="29"/>
      <c r="AD931" s="29"/>
      <c r="AE931" s="29"/>
      <c r="AR931" s="152" t="s">
        <v>133</v>
      </c>
      <c r="AT931" s="152" t="s">
        <v>128</v>
      </c>
      <c r="AU931" s="152" t="s">
        <v>87</v>
      </c>
      <c r="AY931" s="14" t="s">
        <v>125</v>
      </c>
      <c r="BE931" s="153">
        <f t="shared" si="124"/>
        <v>0</v>
      </c>
      <c r="BF931" s="153">
        <f t="shared" si="125"/>
        <v>0</v>
      </c>
      <c r="BG931" s="153">
        <f t="shared" si="126"/>
        <v>0</v>
      </c>
      <c r="BH931" s="153">
        <f t="shared" si="127"/>
        <v>0</v>
      </c>
      <c r="BI931" s="153">
        <f t="shared" si="128"/>
        <v>0</v>
      </c>
      <c r="BJ931" s="14" t="s">
        <v>85</v>
      </c>
      <c r="BK931" s="153">
        <f t="shared" si="129"/>
        <v>0</v>
      </c>
      <c r="BL931" s="14" t="s">
        <v>133</v>
      </c>
      <c r="BM931" s="152" t="s">
        <v>3382</v>
      </c>
    </row>
    <row r="932" spans="1:65" s="2" customFormat="1" ht="44.25" customHeight="1">
      <c r="A932" s="29"/>
      <c r="B932" s="140"/>
      <c r="C932" s="141" t="s">
        <v>3383</v>
      </c>
      <c r="D932" s="141" t="s">
        <v>128</v>
      </c>
      <c r="E932" s="142" t="s">
        <v>3384</v>
      </c>
      <c r="F932" s="143" t="s">
        <v>3385</v>
      </c>
      <c r="G932" s="144" t="s">
        <v>137</v>
      </c>
      <c r="H932" s="145">
        <v>1</v>
      </c>
      <c r="I932" s="146"/>
      <c r="J932" s="147">
        <f t="shared" si="120"/>
        <v>0</v>
      </c>
      <c r="K932" s="143" t="s">
        <v>132</v>
      </c>
      <c r="L932" s="30"/>
      <c r="M932" s="148" t="s">
        <v>1</v>
      </c>
      <c r="N932" s="149" t="s">
        <v>42</v>
      </c>
      <c r="O932" s="55"/>
      <c r="P932" s="150">
        <f t="shared" si="121"/>
        <v>0</v>
      </c>
      <c r="Q932" s="150">
        <v>0</v>
      </c>
      <c r="R932" s="150">
        <f t="shared" si="122"/>
        <v>0</v>
      </c>
      <c r="S932" s="150">
        <v>0</v>
      </c>
      <c r="T932" s="151">
        <f t="shared" si="123"/>
        <v>0</v>
      </c>
      <c r="U932" s="29"/>
      <c r="V932" s="29"/>
      <c r="W932" s="29"/>
      <c r="X932" s="29"/>
      <c r="Y932" s="29"/>
      <c r="Z932" s="29"/>
      <c r="AA932" s="29"/>
      <c r="AB932" s="29"/>
      <c r="AC932" s="29"/>
      <c r="AD932" s="29"/>
      <c r="AE932" s="29"/>
      <c r="AR932" s="152" t="s">
        <v>133</v>
      </c>
      <c r="AT932" s="152" t="s">
        <v>128</v>
      </c>
      <c r="AU932" s="152" t="s">
        <v>87</v>
      </c>
      <c r="AY932" s="14" t="s">
        <v>125</v>
      </c>
      <c r="BE932" s="153">
        <f t="shared" si="124"/>
        <v>0</v>
      </c>
      <c r="BF932" s="153">
        <f t="shared" si="125"/>
        <v>0</v>
      </c>
      <c r="BG932" s="153">
        <f t="shared" si="126"/>
        <v>0</v>
      </c>
      <c r="BH932" s="153">
        <f t="shared" si="127"/>
        <v>0</v>
      </c>
      <c r="BI932" s="153">
        <f t="shared" si="128"/>
        <v>0</v>
      </c>
      <c r="BJ932" s="14" t="s">
        <v>85</v>
      </c>
      <c r="BK932" s="153">
        <f t="shared" si="129"/>
        <v>0</v>
      </c>
      <c r="BL932" s="14" t="s">
        <v>133</v>
      </c>
      <c r="BM932" s="152" t="s">
        <v>3386</v>
      </c>
    </row>
    <row r="933" spans="1:65" s="2" customFormat="1" ht="55.5" customHeight="1">
      <c r="A933" s="29"/>
      <c r="B933" s="140"/>
      <c r="C933" s="141" t="s">
        <v>3387</v>
      </c>
      <c r="D933" s="141" t="s">
        <v>128</v>
      </c>
      <c r="E933" s="142" t="s">
        <v>3388</v>
      </c>
      <c r="F933" s="143" t="s">
        <v>3389</v>
      </c>
      <c r="G933" s="144" t="s">
        <v>137</v>
      </c>
      <c r="H933" s="145">
        <v>1</v>
      </c>
      <c r="I933" s="146"/>
      <c r="J933" s="147">
        <f t="shared" si="120"/>
        <v>0</v>
      </c>
      <c r="K933" s="143" t="s">
        <v>132</v>
      </c>
      <c r="L933" s="30"/>
      <c r="M933" s="148" t="s">
        <v>1</v>
      </c>
      <c r="N933" s="149" t="s">
        <v>42</v>
      </c>
      <c r="O933" s="55"/>
      <c r="P933" s="150">
        <f t="shared" si="121"/>
        <v>0</v>
      </c>
      <c r="Q933" s="150">
        <v>0</v>
      </c>
      <c r="R933" s="150">
        <f t="shared" si="122"/>
        <v>0</v>
      </c>
      <c r="S933" s="150">
        <v>0</v>
      </c>
      <c r="T933" s="151">
        <f t="shared" si="123"/>
        <v>0</v>
      </c>
      <c r="U933" s="29"/>
      <c r="V933" s="29"/>
      <c r="W933" s="29"/>
      <c r="X933" s="29"/>
      <c r="Y933" s="29"/>
      <c r="Z933" s="29"/>
      <c r="AA933" s="29"/>
      <c r="AB933" s="29"/>
      <c r="AC933" s="29"/>
      <c r="AD933" s="29"/>
      <c r="AE933" s="29"/>
      <c r="AR933" s="152" t="s">
        <v>133</v>
      </c>
      <c r="AT933" s="152" t="s">
        <v>128</v>
      </c>
      <c r="AU933" s="152" t="s">
        <v>87</v>
      </c>
      <c r="AY933" s="14" t="s">
        <v>125</v>
      </c>
      <c r="BE933" s="153">
        <f t="shared" si="124"/>
        <v>0</v>
      </c>
      <c r="BF933" s="153">
        <f t="shared" si="125"/>
        <v>0</v>
      </c>
      <c r="BG933" s="153">
        <f t="shared" si="126"/>
        <v>0</v>
      </c>
      <c r="BH933" s="153">
        <f t="shared" si="127"/>
        <v>0</v>
      </c>
      <c r="BI933" s="153">
        <f t="shared" si="128"/>
        <v>0</v>
      </c>
      <c r="BJ933" s="14" t="s">
        <v>85</v>
      </c>
      <c r="BK933" s="153">
        <f t="shared" si="129"/>
        <v>0</v>
      </c>
      <c r="BL933" s="14" t="s">
        <v>133</v>
      </c>
      <c r="BM933" s="152" t="s">
        <v>3390</v>
      </c>
    </row>
    <row r="934" spans="1:65" s="2" customFormat="1" ht="49.15" customHeight="1">
      <c r="A934" s="29"/>
      <c r="B934" s="140"/>
      <c r="C934" s="141" t="s">
        <v>3391</v>
      </c>
      <c r="D934" s="141" t="s">
        <v>128</v>
      </c>
      <c r="E934" s="142" t="s">
        <v>3392</v>
      </c>
      <c r="F934" s="143" t="s">
        <v>3393</v>
      </c>
      <c r="G934" s="144" t="s">
        <v>137</v>
      </c>
      <c r="H934" s="145">
        <v>1</v>
      </c>
      <c r="I934" s="146"/>
      <c r="J934" s="147">
        <f t="shared" si="120"/>
        <v>0</v>
      </c>
      <c r="K934" s="143" t="s">
        <v>132</v>
      </c>
      <c r="L934" s="30"/>
      <c r="M934" s="148" t="s">
        <v>1</v>
      </c>
      <c r="N934" s="149" t="s">
        <v>42</v>
      </c>
      <c r="O934" s="55"/>
      <c r="P934" s="150">
        <f t="shared" si="121"/>
        <v>0</v>
      </c>
      <c r="Q934" s="150">
        <v>0</v>
      </c>
      <c r="R934" s="150">
        <f t="shared" si="122"/>
        <v>0</v>
      </c>
      <c r="S934" s="150">
        <v>0</v>
      </c>
      <c r="T934" s="151">
        <f t="shared" si="123"/>
        <v>0</v>
      </c>
      <c r="U934" s="29"/>
      <c r="V934" s="29"/>
      <c r="W934" s="29"/>
      <c r="X934" s="29"/>
      <c r="Y934" s="29"/>
      <c r="Z934" s="29"/>
      <c r="AA934" s="29"/>
      <c r="AB934" s="29"/>
      <c r="AC934" s="29"/>
      <c r="AD934" s="29"/>
      <c r="AE934" s="29"/>
      <c r="AR934" s="152" t="s">
        <v>133</v>
      </c>
      <c r="AT934" s="152" t="s">
        <v>128</v>
      </c>
      <c r="AU934" s="152" t="s">
        <v>87</v>
      </c>
      <c r="AY934" s="14" t="s">
        <v>125</v>
      </c>
      <c r="BE934" s="153">
        <f t="shared" si="124"/>
        <v>0</v>
      </c>
      <c r="BF934" s="153">
        <f t="shared" si="125"/>
        <v>0</v>
      </c>
      <c r="BG934" s="153">
        <f t="shared" si="126"/>
        <v>0</v>
      </c>
      <c r="BH934" s="153">
        <f t="shared" si="127"/>
        <v>0</v>
      </c>
      <c r="BI934" s="153">
        <f t="shared" si="128"/>
        <v>0</v>
      </c>
      <c r="BJ934" s="14" t="s">
        <v>85</v>
      </c>
      <c r="BK934" s="153">
        <f t="shared" si="129"/>
        <v>0</v>
      </c>
      <c r="BL934" s="14" t="s">
        <v>133</v>
      </c>
      <c r="BM934" s="152" t="s">
        <v>3394</v>
      </c>
    </row>
    <row r="935" spans="1:65" s="2" customFormat="1" ht="49.15" customHeight="1">
      <c r="A935" s="29"/>
      <c r="B935" s="140"/>
      <c r="C935" s="141" t="s">
        <v>3395</v>
      </c>
      <c r="D935" s="141" t="s">
        <v>128</v>
      </c>
      <c r="E935" s="142" t="s">
        <v>3396</v>
      </c>
      <c r="F935" s="143" t="s">
        <v>3397</v>
      </c>
      <c r="G935" s="144" t="s">
        <v>137</v>
      </c>
      <c r="H935" s="145">
        <v>1</v>
      </c>
      <c r="I935" s="146"/>
      <c r="J935" s="147">
        <f t="shared" si="120"/>
        <v>0</v>
      </c>
      <c r="K935" s="143" t="s">
        <v>132</v>
      </c>
      <c r="L935" s="30"/>
      <c r="M935" s="148" t="s">
        <v>1</v>
      </c>
      <c r="N935" s="149" t="s">
        <v>42</v>
      </c>
      <c r="O935" s="55"/>
      <c r="P935" s="150">
        <f t="shared" si="121"/>
        <v>0</v>
      </c>
      <c r="Q935" s="150">
        <v>0</v>
      </c>
      <c r="R935" s="150">
        <f t="shared" si="122"/>
        <v>0</v>
      </c>
      <c r="S935" s="150">
        <v>0</v>
      </c>
      <c r="T935" s="151">
        <f t="shared" si="123"/>
        <v>0</v>
      </c>
      <c r="U935" s="29"/>
      <c r="V935" s="29"/>
      <c r="W935" s="29"/>
      <c r="X935" s="29"/>
      <c r="Y935" s="29"/>
      <c r="Z935" s="29"/>
      <c r="AA935" s="29"/>
      <c r="AB935" s="29"/>
      <c r="AC935" s="29"/>
      <c r="AD935" s="29"/>
      <c r="AE935" s="29"/>
      <c r="AR935" s="152" t="s">
        <v>133</v>
      </c>
      <c r="AT935" s="152" t="s">
        <v>128</v>
      </c>
      <c r="AU935" s="152" t="s">
        <v>87</v>
      </c>
      <c r="AY935" s="14" t="s">
        <v>125</v>
      </c>
      <c r="BE935" s="153">
        <f t="shared" si="124"/>
        <v>0</v>
      </c>
      <c r="BF935" s="153">
        <f t="shared" si="125"/>
        <v>0</v>
      </c>
      <c r="BG935" s="153">
        <f t="shared" si="126"/>
        <v>0</v>
      </c>
      <c r="BH935" s="153">
        <f t="shared" si="127"/>
        <v>0</v>
      </c>
      <c r="BI935" s="153">
        <f t="shared" si="128"/>
        <v>0</v>
      </c>
      <c r="BJ935" s="14" t="s">
        <v>85</v>
      </c>
      <c r="BK935" s="153">
        <f t="shared" si="129"/>
        <v>0</v>
      </c>
      <c r="BL935" s="14" t="s">
        <v>133</v>
      </c>
      <c r="BM935" s="152" t="s">
        <v>3398</v>
      </c>
    </row>
    <row r="936" spans="1:65" s="2" customFormat="1" ht="49.15" customHeight="1">
      <c r="A936" s="29"/>
      <c r="B936" s="140"/>
      <c r="C936" s="141" t="s">
        <v>3399</v>
      </c>
      <c r="D936" s="141" t="s">
        <v>128</v>
      </c>
      <c r="E936" s="142" t="s">
        <v>3400</v>
      </c>
      <c r="F936" s="143" t="s">
        <v>3401</v>
      </c>
      <c r="G936" s="144" t="s">
        <v>446</v>
      </c>
      <c r="H936" s="145">
        <v>1</v>
      </c>
      <c r="I936" s="146"/>
      <c r="J936" s="147">
        <f t="shared" si="120"/>
        <v>0</v>
      </c>
      <c r="K936" s="143" t="s">
        <v>132</v>
      </c>
      <c r="L936" s="30"/>
      <c r="M936" s="148" t="s">
        <v>1</v>
      </c>
      <c r="N936" s="149" t="s">
        <v>42</v>
      </c>
      <c r="O936" s="55"/>
      <c r="P936" s="150">
        <f t="shared" si="121"/>
        <v>0</v>
      </c>
      <c r="Q936" s="150">
        <v>0</v>
      </c>
      <c r="R936" s="150">
        <f t="shared" si="122"/>
        <v>0</v>
      </c>
      <c r="S936" s="150">
        <v>0</v>
      </c>
      <c r="T936" s="151">
        <f t="shared" si="123"/>
        <v>0</v>
      </c>
      <c r="U936" s="29"/>
      <c r="V936" s="29"/>
      <c r="W936" s="29"/>
      <c r="X936" s="29"/>
      <c r="Y936" s="29"/>
      <c r="Z936" s="29"/>
      <c r="AA936" s="29"/>
      <c r="AB936" s="29"/>
      <c r="AC936" s="29"/>
      <c r="AD936" s="29"/>
      <c r="AE936" s="29"/>
      <c r="AR936" s="152" t="s">
        <v>133</v>
      </c>
      <c r="AT936" s="152" t="s">
        <v>128</v>
      </c>
      <c r="AU936" s="152" t="s">
        <v>87</v>
      </c>
      <c r="AY936" s="14" t="s">
        <v>125</v>
      </c>
      <c r="BE936" s="153">
        <f t="shared" si="124"/>
        <v>0</v>
      </c>
      <c r="BF936" s="153">
        <f t="shared" si="125"/>
        <v>0</v>
      </c>
      <c r="BG936" s="153">
        <f t="shared" si="126"/>
        <v>0</v>
      </c>
      <c r="BH936" s="153">
        <f t="shared" si="127"/>
        <v>0</v>
      </c>
      <c r="BI936" s="153">
        <f t="shared" si="128"/>
        <v>0</v>
      </c>
      <c r="BJ936" s="14" t="s">
        <v>85</v>
      </c>
      <c r="BK936" s="153">
        <f t="shared" si="129"/>
        <v>0</v>
      </c>
      <c r="BL936" s="14" t="s">
        <v>133</v>
      </c>
      <c r="BM936" s="152" t="s">
        <v>3402</v>
      </c>
    </row>
    <row r="937" spans="1:65" s="2" customFormat="1" ht="49.15" customHeight="1">
      <c r="A937" s="29"/>
      <c r="B937" s="140"/>
      <c r="C937" s="141" t="s">
        <v>3403</v>
      </c>
      <c r="D937" s="141" t="s">
        <v>128</v>
      </c>
      <c r="E937" s="142" t="s">
        <v>3404</v>
      </c>
      <c r="F937" s="143" t="s">
        <v>3405</v>
      </c>
      <c r="G937" s="144" t="s">
        <v>137</v>
      </c>
      <c r="H937" s="145">
        <v>1</v>
      </c>
      <c r="I937" s="146"/>
      <c r="J937" s="147">
        <f t="shared" si="120"/>
        <v>0</v>
      </c>
      <c r="K937" s="143" t="s">
        <v>132</v>
      </c>
      <c r="L937" s="30"/>
      <c r="M937" s="148" t="s">
        <v>1</v>
      </c>
      <c r="N937" s="149" t="s">
        <v>42</v>
      </c>
      <c r="O937" s="55"/>
      <c r="P937" s="150">
        <f t="shared" si="121"/>
        <v>0</v>
      </c>
      <c r="Q937" s="150">
        <v>0</v>
      </c>
      <c r="R937" s="150">
        <f t="shared" si="122"/>
        <v>0</v>
      </c>
      <c r="S937" s="150">
        <v>0</v>
      </c>
      <c r="T937" s="151">
        <f t="shared" si="123"/>
        <v>0</v>
      </c>
      <c r="U937" s="29"/>
      <c r="V937" s="29"/>
      <c r="W937" s="29"/>
      <c r="X937" s="29"/>
      <c r="Y937" s="29"/>
      <c r="Z937" s="29"/>
      <c r="AA937" s="29"/>
      <c r="AB937" s="29"/>
      <c r="AC937" s="29"/>
      <c r="AD937" s="29"/>
      <c r="AE937" s="29"/>
      <c r="AR937" s="152" t="s">
        <v>133</v>
      </c>
      <c r="AT937" s="152" t="s">
        <v>128</v>
      </c>
      <c r="AU937" s="152" t="s">
        <v>87</v>
      </c>
      <c r="AY937" s="14" t="s">
        <v>125</v>
      </c>
      <c r="BE937" s="153">
        <f t="shared" si="124"/>
        <v>0</v>
      </c>
      <c r="BF937" s="153">
        <f t="shared" si="125"/>
        <v>0</v>
      </c>
      <c r="BG937" s="153">
        <f t="shared" si="126"/>
        <v>0</v>
      </c>
      <c r="BH937" s="153">
        <f t="shared" si="127"/>
        <v>0</v>
      </c>
      <c r="BI937" s="153">
        <f t="shared" si="128"/>
        <v>0</v>
      </c>
      <c r="BJ937" s="14" t="s">
        <v>85</v>
      </c>
      <c r="BK937" s="153">
        <f t="shared" si="129"/>
        <v>0</v>
      </c>
      <c r="BL937" s="14" t="s">
        <v>133</v>
      </c>
      <c r="BM937" s="152" t="s">
        <v>3406</v>
      </c>
    </row>
    <row r="938" spans="1:65" s="2" customFormat="1" ht="49.15" customHeight="1">
      <c r="A938" s="29"/>
      <c r="B938" s="140"/>
      <c r="C938" s="141" t="s">
        <v>3407</v>
      </c>
      <c r="D938" s="141" t="s">
        <v>128</v>
      </c>
      <c r="E938" s="142" t="s">
        <v>3408</v>
      </c>
      <c r="F938" s="143" t="s">
        <v>3409</v>
      </c>
      <c r="G938" s="144" t="s">
        <v>137</v>
      </c>
      <c r="H938" s="145">
        <v>1</v>
      </c>
      <c r="I938" s="146"/>
      <c r="J938" s="147">
        <f t="shared" si="120"/>
        <v>0</v>
      </c>
      <c r="K938" s="143" t="s">
        <v>132</v>
      </c>
      <c r="L938" s="30"/>
      <c r="M938" s="148" t="s">
        <v>1</v>
      </c>
      <c r="N938" s="149" t="s">
        <v>42</v>
      </c>
      <c r="O938" s="55"/>
      <c r="P938" s="150">
        <f t="shared" si="121"/>
        <v>0</v>
      </c>
      <c r="Q938" s="150">
        <v>0</v>
      </c>
      <c r="R938" s="150">
        <f t="shared" si="122"/>
        <v>0</v>
      </c>
      <c r="S938" s="150">
        <v>0</v>
      </c>
      <c r="T938" s="151">
        <f t="shared" si="123"/>
        <v>0</v>
      </c>
      <c r="U938" s="29"/>
      <c r="V938" s="29"/>
      <c r="W938" s="29"/>
      <c r="X938" s="29"/>
      <c r="Y938" s="29"/>
      <c r="Z938" s="29"/>
      <c r="AA938" s="29"/>
      <c r="AB938" s="29"/>
      <c r="AC938" s="29"/>
      <c r="AD938" s="29"/>
      <c r="AE938" s="29"/>
      <c r="AR938" s="152" t="s">
        <v>133</v>
      </c>
      <c r="AT938" s="152" t="s">
        <v>128</v>
      </c>
      <c r="AU938" s="152" t="s">
        <v>87</v>
      </c>
      <c r="AY938" s="14" t="s">
        <v>125</v>
      </c>
      <c r="BE938" s="153">
        <f t="shared" si="124"/>
        <v>0</v>
      </c>
      <c r="BF938" s="153">
        <f t="shared" si="125"/>
        <v>0</v>
      </c>
      <c r="BG938" s="153">
        <f t="shared" si="126"/>
        <v>0</v>
      </c>
      <c r="BH938" s="153">
        <f t="shared" si="127"/>
        <v>0</v>
      </c>
      <c r="BI938" s="153">
        <f t="shared" si="128"/>
        <v>0</v>
      </c>
      <c r="BJ938" s="14" t="s">
        <v>85</v>
      </c>
      <c r="BK938" s="153">
        <f t="shared" si="129"/>
        <v>0</v>
      </c>
      <c r="BL938" s="14" t="s">
        <v>133</v>
      </c>
      <c r="BM938" s="152" t="s">
        <v>3410</v>
      </c>
    </row>
    <row r="939" spans="1:65" s="2" customFormat="1" ht="44.25" customHeight="1">
      <c r="A939" s="29"/>
      <c r="B939" s="140"/>
      <c r="C939" s="141" t="s">
        <v>3411</v>
      </c>
      <c r="D939" s="141" t="s">
        <v>128</v>
      </c>
      <c r="E939" s="142" t="s">
        <v>3412</v>
      </c>
      <c r="F939" s="143" t="s">
        <v>3413</v>
      </c>
      <c r="G939" s="144" t="s">
        <v>157</v>
      </c>
      <c r="H939" s="145">
        <v>1</v>
      </c>
      <c r="I939" s="146"/>
      <c r="J939" s="147">
        <f t="shared" si="120"/>
        <v>0</v>
      </c>
      <c r="K939" s="143" t="s">
        <v>132</v>
      </c>
      <c r="L939" s="30"/>
      <c r="M939" s="148" t="s">
        <v>1</v>
      </c>
      <c r="N939" s="149" t="s">
        <v>42</v>
      </c>
      <c r="O939" s="55"/>
      <c r="P939" s="150">
        <f t="shared" si="121"/>
        <v>0</v>
      </c>
      <c r="Q939" s="150">
        <v>0</v>
      </c>
      <c r="R939" s="150">
        <f t="shared" si="122"/>
        <v>0</v>
      </c>
      <c r="S939" s="150">
        <v>0</v>
      </c>
      <c r="T939" s="151">
        <f t="shared" si="123"/>
        <v>0</v>
      </c>
      <c r="U939" s="29"/>
      <c r="V939" s="29"/>
      <c r="W939" s="29"/>
      <c r="X939" s="29"/>
      <c r="Y939" s="29"/>
      <c r="Z939" s="29"/>
      <c r="AA939" s="29"/>
      <c r="AB939" s="29"/>
      <c r="AC939" s="29"/>
      <c r="AD939" s="29"/>
      <c r="AE939" s="29"/>
      <c r="AR939" s="152" t="s">
        <v>133</v>
      </c>
      <c r="AT939" s="152" t="s">
        <v>128</v>
      </c>
      <c r="AU939" s="152" t="s">
        <v>87</v>
      </c>
      <c r="AY939" s="14" t="s">
        <v>125</v>
      </c>
      <c r="BE939" s="153">
        <f t="shared" si="124"/>
        <v>0</v>
      </c>
      <c r="BF939" s="153">
        <f t="shared" si="125"/>
        <v>0</v>
      </c>
      <c r="BG939" s="153">
        <f t="shared" si="126"/>
        <v>0</v>
      </c>
      <c r="BH939" s="153">
        <f t="shared" si="127"/>
        <v>0</v>
      </c>
      <c r="BI939" s="153">
        <f t="shared" si="128"/>
        <v>0</v>
      </c>
      <c r="BJ939" s="14" t="s">
        <v>85</v>
      </c>
      <c r="BK939" s="153">
        <f t="shared" si="129"/>
        <v>0</v>
      </c>
      <c r="BL939" s="14" t="s">
        <v>133</v>
      </c>
      <c r="BM939" s="152" t="s">
        <v>3414</v>
      </c>
    </row>
    <row r="940" spans="1:65" s="2" customFormat="1" ht="44.25" customHeight="1">
      <c r="A940" s="29"/>
      <c r="B940" s="140"/>
      <c r="C940" s="141" t="s">
        <v>3415</v>
      </c>
      <c r="D940" s="141" t="s">
        <v>128</v>
      </c>
      <c r="E940" s="142" t="s">
        <v>3416</v>
      </c>
      <c r="F940" s="143" t="s">
        <v>3417</v>
      </c>
      <c r="G940" s="144" t="s">
        <v>157</v>
      </c>
      <c r="H940" s="145">
        <v>1</v>
      </c>
      <c r="I940" s="146"/>
      <c r="J940" s="147">
        <f t="shared" si="120"/>
        <v>0</v>
      </c>
      <c r="K940" s="143" t="s">
        <v>132</v>
      </c>
      <c r="L940" s="30"/>
      <c r="M940" s="148" t="s">
        <v>1</v>
      </c>
      <c r="N940" s="149" t="s">
        <v>42</v>
      </c>
      <c r="O940" s="55"/>
      <c r="P940" s="150">
        <f t="shared" si="121"/>
        <v>0</v>
      </c>
      <c r="Q940" s="150">
        <v>0</v>
      </c>
      <c r="R940" s="150">
        <f t="shared" si="122"/>
        <v>0</v>
      </c>
      <c r="S940" s="150">
        <v>0</v>
      </c>
      <c r="T940" s="151">
        <f t="shared" si="123"/>
        <v>0</v>
      </c>
      <c r="U940" s="29"/>
      <c r="V940" s="29"/>
      <c r="W940" s="29"/>
      <c r="X940" s="29"/>
      <c r="Y940" s="29"/>
      <c r="Z940" s="29"/>
      <c r="AA940" s="29"/>
      <c r="AB940" s="29"/>
      <c r="AC940" s="29"/>
      <c r="AD940" s="29"/>
      <c r="AE940" s="29"/>
      <c r="AR940" s="152" t="s">
        <v>133</v>
      </c>
      <c r="AT940" s="152" t="s">
        <v>128</v>
      </c>
      <c r="AU940" s="152" t="s">
        <v>87</v>
      </c>
      <c r="AY940" s="14" t="s">
        <v>125</v>
      </c>
      <c r="BE940" s="153">
        <f t="shared" si="124"/>
        <v>0</v>
      </c>
      <c r="BF940" s="153">
        <f t="shared" si="125"/>
        <v>0</v>
      </c>
      <c r="BG940" s="153">
        <f t="shared" si="126"/>
        <v>0</v>
      </c>
      <c r="BH940" s="153">
        <f t="shared" si="127"/>
        <v>0</v>
      </c>
      <c r="BI940" s="153">
        <f t="shared" si="128"/>
        <v>0</v>
      </c>
      <c r="BJ940" s="14" t="s">
        <v>85</v>
      </c>
      <c r="BK940" s="153">
        <f t="shared" si="129"/>
        <v>0</v>
      </c>
      <c r="BL940" s="14" t="s">
        <v>133</v>
      </c>
      <c r="BM940" s="152" t="s">
        <v>3418</v>
      </c>
    </row>
    <row r="941" spans="1:65" s="2" customFormat="1" ht="44.25" customHeight="1">
      <c r="A941" s="29"/>
      <c r="B941" s="140"/>
      <c r="C941" s="141" t="s">
        <v>3419</v>
      </c>
      <c r="D941" s="141" t="s">
        <v>128</v>
      </c>
      <c r="E941" s="142" t="s">
        <v>3420</v>
      </c>
      <c r="F941" s="143" t="s">
        <v>3421</v>
      </c>
      <c r="G941" s="144" t="s">
        <v>157</v>
      </c>
      <c r="H941" s="145">
        <v>1</v>
      </c>
      <c r="I941" s="146"/>
      <c r="J941" s="147">
        <f t="shared" si="120"/>
        <v>0</v>
      </c>
      <c r="K941" s="143" t="s">
        <v>132</v>
      </c>
      <c r="L941" s="30"/>
      <c r="M941" s="148" t="s">
        <v>1</v>
      </c>
      <c r="N941" s="149" t="s">
        <v>42</v>
      </c>
      <c r="O941" s="55"/>
      <c r="P941" s="150">
        <f t="shared" si="121"/>
        <v>0</v>
      </c>
      <c r="Q941" s="150">
        <v>0</v>
      </c>
      <c r="R941" s="150">
        <f t="shared" si="122"/>
        <v>0</v>
      </c>
      <c r="S941" s="150">
        <v>0</v>
      </c>
      <c r="T941" s="151">
        <f t="shared" si="123"/>
        <v>0</v>
      </c>
      <c r="U941" s="29"/>
      <c r="V941" s="29"/>
      <c r="W941" s="29"/>
      <c r="X941" s="29"/>
      <c r="Y941" s="29"/>
      <c r="Z941" s="29"/>
      <c r="AA941" s="29"/>
      <c r="AB941" s="29"/>
      <c r="AC941" s="29"/>
      <c r="AD941" s="29"/>
      <c r="AE941" s="29"/>
      <c r="AR941" s="152" t="s">
        <v>133</v>
      </c>
      <c r="AT941" s="152" t="s">
        <v>128</v>
      </c>
      <c r="AU941" s="152" t="s">
        <v>87</v>
      </c>
      <c r="AY941" s="14" t="s">
        <v>125</v>
      </c>
      <c r="BE941" s="153">
        <f t="shared" si="124"/>
        <v>0</v>
      </c>
      <c r="BF941" s="153">
        <f t="shared" si="125"/>
        <v>0</v>
      </c>
      <c r="BG941" s="153">
        <f t="shared" si="126"/>
        <v>0</v>
      </c>
      <c r="BH941" s="153">
        <f t="shared" si="127"/>
        <v>0</v>
      </c>
      <c r="BI941" s="153">
        <f t="shared" si="128"/>
        <v>0</v>
      </c>
      <c r="BJ941" s="14" t="s">
        <v>85</v>
      </c>
      <c r="BK941" s="153">
        <f t="shared" si="129"/>
        <v>0</v>
      </c>
      <c r="BL941" s="14" t="s">
        <v>133</v>
      </c>
      <c r="BM941" s="152" t="s">
        <v>3422</v>
      </c>
    </row>
    <row r="942" spans="1:65" s="2" customFormat="1" ht="44.25" customHeight="1">
      <c r="A942" s="29"/>
      <c r="B942" s="140"/>
      <c r="C942" s="141" t="s">
        <v>3423</v>
      </c>
      <c r="D942" s="141" t="s">
        <v>128</v>
      </c>
      <c r="E942" s="142" t="s">
        <v>3424</v>
      </c>
      <c r="F942" s="143" t="s">
        <v>3425</v>
      </c>
      <c r="G942" s="144" t="s">
        <v>157</v>
      </c>
      <c r="H942" s="145">
        <v>1</v>
      </c>
      <c r="I942" s="146"/>
      <c r="J942" s="147">
        <f t="shared" si="120"/>
        <v>0</v>
      </c>
      <c r="K942" s="143" t="s">
        <v>132</v>
      </c>
      <c r="L942" s="30"/>
      <c r="M942" s="148" t="s">
        <v>1</v>
      </c>
      <c r="N942" s="149" t="s">
        <v>42</v>
      </c>
      <c r="O942" s="55"/>
      <c r="P942" s="150">
        <f t="shared" si="121"/>
        <v>0</v>
      </c>
      <c r="Q942" s="150">
        <v>0</v>
      </c>
      <c r="R942" s="150">
        <f t="shared" si="122"/>
        <v>0</v>
      </c>
      <c r="S942" s="150">
        <v>0</v>
      </c>
      <c r="T942" s="151">
        <f t="shared" si="123"/>
        <v>0</v>
      </c>
      <c r="U942" s="29"/>
      <c r="V942" s="29"/>
      <c r="W942" s="29"/>
      <c r="X942" s="29"/>
      <c r="Y942" s="29"/>
      <c r="Z942" s="29"/>
      <c r="AA942" s="29"/>
      <c r="AB942" s="29"/>
      <c r="AC942" s="29"/>
      <c r="AD942" s="29"/>
      <c r="AE942" s="29"/>
      <c r="AR942" s="152" t="s">
        <v>133</v>
      </c>
      <c r="AT942" s="152" t="s">
        <v>128</v>
      </c>
      <c r="AU942" s="152" t="s">
        <v>87</v>
      </c>
      <c r="AY942" s="14" t="s">
        <v>125</v>
      </c>
      <c r="BE942" s="153">
        <f t="shared" si="124"/>
        <v>0</v>
      </c>
      <c r="BF942" s="153">
        <f t="shared" si="125"/>
        <v>0</v>
      </c>
      <c r="BG942" s="153">
        <f t="shared" si="126"/>
        <v>0</v>
      </c>
      <c r="BH942" s="153">
        <f t="shared" si="127"/>
        <v>0</v>
      </c>
      <c r="BI942" s="153">
        <f t="shared" si="128"/>
        <v>0</v>
      </c>
      <c r="BJ942" s="14" t="s">
        <v>85</v>
      </c>
      <c r="BK942" s="153">
        <f t="shared" si="129"/>
        <v>0</v>
      </c>
      <c r="BL942" s="14" t="s">
        <v>133</v>
      </c>
      <c r="BM942" s="152" t="s">
        <v>3426</v>
      </c>
    </row>
    <row r="943" spans="1:65" s="2" customFormat="1" ht="55.5" customHeight="1">
      <c r="A943" s="29"/>
      <c r="B943" s="140"/>
      <c r="C943" s="141" t="s">
        <v>3427</v>
      </c>
      <c r="D943" s="141" t="s">
        <v>128</v>
      </c>
      <c r="E943" s="142" t="s">
        <v>3428</v>
      </c>
      <c r="F943" s="143" t="s">
        <v>3429</v>
      </c>
      <c r="G943" s="144" t="s">
        <v>157</v>
      </c>
      <c r="H943" s="145">
        <v>1</v>
      </c>
      <c r="I943" s="146"/>
      <c r="J943" s="147">
        <f t="shared" si="120"/>
        <v>0</v>
      </c>
      <c r="K943" s="143" t="s">
        <v>132</v>
      </c>
      <c r="L943" s="30"/>
      <c r="M943" s="148" t="s">
        <v>1</v>
      </c>
      <c r="N943" s="149" t="s">
        <v>42</v>
      </c>
      <c r="O943" s="55"/>
      <c r="P943" s="150">
        <f t="shared" si="121"/>
        <v>0</v>
      </c>
      <c r="Q943" s="150">
        <v>0</v>
      </c>
      <c r="R943" s="150">
        <f t="shared" si="122"/>
        <v>0</v>
      </c>
      <c r="S943" s="150">
        <v>0</v>
      </c>
      <c r="T943" s="151">
        <f t="shared" si="123"/>
        <v>0</v>
      </c>
      <c r="U943" s="29"/>
      <c r="V943" s="29"/>
      <c r="W943" s="29"/>
      <c r="X943" s="29"/>
      <c r="Y943" s="29"/>
      <c r="Z943" s="29"/>
      <c r="AA943" s="29"/>
      <c r="AB943" s="29"/>
      <c r="AC943" s="29"/>
      <c r="AD943" s="29"/>
      <c r="AE943" s="29"/>
      <c r="AR943" s="152" t="s">
        <v>133</v>
      </c>
      <c r="AT943" s="152" t="s">
        <v>128</v>
      </c>
      <c r="AU943" s="152" t="s">
        <v>87</v>
      </c>
      <c r="AY943" s="14" t="s">
        <v>125</v>
      </c>
      <c r="BE943" s="153">
        <f t="shared" si="124"/>
        <v>0</v>
      </c>
      <c r="BF943" s="153">
        <f t="shared" si="125"/>
        <v>0</v>
      </c>
      <c r="BG943" s="153">
        <f t="shared" si="126"/>
        <v>0</v>
      </c>
      <c r="BH943" s="153">
        <f t="shared" si="127"/>
        <v>0</v>
      </c>
      <c r="BI943" s="153">
        <f t="shared" si="128"/>
        <v>0</v>
      </c>
      <c r="BJ943" s="14" t="s">
        <v>85</v>
      </c>
      <c r="BK943" s="153">
        <f t="shared" si="129"/>
        <v>0</v>
      </c>
      <c r="BL943" s="14" t="s">
        <v>133</v>
      </c>
      <c r="BM943" s="152" t="s">
        <v>3430</v>
      </c>
    </row>
    <row r="944" spans="1:65" s="2" customFormat="1" ht="49.15" customHeight="1">
      <c r="A944" s="29"/>
      <c r="B944" s="140"/>
      <c r="C944" s="141" t="s">
        <v>3431</v>
      </c>
      <c r="D944" s="141" t="s">
        <v>128</v>
      </c>
      <c r="E944" s="142" t="s">
        <v>3432</v>
      </c>
      <c r="F944" s="143" t="s">
        <v>3433</v>
      </c>
      <c r="G944" s="144" t="s">
        <v>157</v>
      </c>
      <c r="H944" s="145">
        <v>1</v>
      </c>
      <c r="I944" s="146"/>
      <c r="J944" s="147">
        <f t="shared" si="120"/>
        <v>0</v>
      </c>
      <c r="K944" s="143" t="s">
        <v>132</v>
      </c>
      <c r="L944" s="30"/>
      <c r="M944" s="148" t="s">
        <v>1</v>
      </c>
      <c r="N944" s="149" t="s">
        <v>42</v>
      </c>
      <c r="O944" s="55"/>
      <c r="P944" s="150">
        <f t="shared" si="121"/>
        <v>0</v>
      </c>
      <c r="Q944" s="150">
        <v>0</v>
      </c>
      <c r="R944" s="150">
        <f t="shared" si="122"/>
        <v>0</v>
      </c>
      <c r="S944" s="150">
        <v>0</v>
      </c>
      <c r="T944" s="151">
        <f t="shared" si="123"/>
        <v>0</v>
      </c>
      <c r="U944" s="29"/>
      <c r="V944" s="29"/>
      <c r="W944" s="29"/>
      <c r="X944" s="29"/>
      <c r="Y944" s="29"/>
      <c r="Z944" s="29"/>
      <c r="AA944" s="29"/>
      <c r="AB944" s="29"/>
      <c r="AC944" s="29"/>
      <c r="AD944" s="29"/>
      <c r="AE944" s="29"/>
      <c r="AR944" s="152" t="s">
        <v>133</v>
      </c>
      <c r="AT944" s="152" t="s">
        <v>128</v>
      </c>
      <c r="AU944" s="152" t="s">
        <v>87</v>
      </c>
      <c r="AY944" s="14" t="s">
        <v>125</v>
      </c>
      <c r="BE944" s="153">
        <f t="shared" si="124"/>
        <v>0</v>
      </c>
      <c r="BF944" s="153">
        <f t="shared" si="125"/>
        <v>0</v>
      </c>
      <c r="BG944" s="153">
        <f t="shared" si="126"/>
        <v>0</v>
      </c>
      <c r="BH944" s="153">
        <f t="shared" si="127"/>
        <v>0</v>
      </c>
      <c r="BI944" s="153">
        <f t="shared" si="128"/>
        <v>0</v>
      </c>
      <c r="BJ944" s="14" t="s">
        <v>85</v>
      </c>
      <c r="BK944" s="153">
        <f t="shared" si="129"/>
        <v>0</v>
      </c>
      <c r="BL944" s="14" t="s">
        <v>133</v>
      </c>
      <c r="BM944" s="152" t="s">
        <v>3434</v>
      </c>
    </row>
    <row r="945" spans="1:65" s="2" customFormat="1" ht="55.5" customHeight="1">
      <c r="A945" s="29"/>
      <c r="B945" s="140"/>
      <c r="C945" s="141" t="s">
        <v>3435</v>
      </c>
      <c r="D945" s="141" t="s">
        <v>128</v>
      </c>
      <c r="E945" s="142" t="s">
        <v>3436</v>
      </c>
      <c r="F945" s="143" t="s">
        <v>3437</v>
      </c>
      <c r="G945" s="144" t="s">
        <v>157</v>
      </c>
      <c r="H945" s="145">
        <v>1</v>
      </c>
      <c r="I945" s="146"/>
      <c r="J945" s="147">
        <f t="shared" si="120"/>
        <v>0</v>
      </c>
      <c r="K945" s="143" t="s">
        <v>132</v>
      </c>
      <c r="L945" s="30"/>
      <c r="M945" s="148" t="s">
        <v>1</v>
      </c>
      <c r="N945" s="149" t="s">
        <v>42</v>
      </c>
      <c r="O945" s="55"/>
      <c r="P945" s="150">
        <f t="shared" si="121"/>
        <v>0</v>
      </c>
      <c r="Q945" s="150">
        <v>0</v>
      </c>
      <c r="R945" s="150">
        <f t="shared" si="122"/>
        <v>0</v>
      </c>
      <c r="S945" s="150">
        <v>0</v>
      </c>
      <c r="T945" s="151">
        <f t="shared" si="123"/>
        <v>0</v>
      </c>
      <c r="U945" s="29"/>
      <c r="V945" s="29"/>
      <c r="W945" s="29"/>
      <c r="X945" s="29"/>
      <c r="Y945" s="29"/>
      <c r="Z945" s="29"/>
      <c r="AA945" s="29"/>
      <c r="AB945" s="29"/>
      <c r="AC945" s="29"/>
      <c r="AD945" s="29"/>
      <c r="AE945" s="29"/>
      <c r="AR945" s="152" t="s">
        <v>133</v>
      </c>
      <c r="AT945" s="152" t="s">
        <v>128</v>
      </c>
      <c r="AU945" s="152" t="s">
        <v>87</v>
      </c>
      <c r="AY945" s="14" t="s">
        <v>125</v>
      </c>
      <c r="BE945" s="153">
        <f t="shared" si="124"/>
        <v>0</v>
      </c>
      <c r="BF945" s="153">
        <f t="shared" si="125"/>
        <v>0</v>
      </c>
      <c r="BG945" s="153">
        <f t="shared" si="126"/>
        <v>0</v>
      </c>
      <c r="BH945" s="153">
        <f t="shared" si="127"/>
        <v>0</v>
      </c>
      <c r="BI945" s="153">
        <f t="shared" si="128"/>
        <v>0</v>
      </c>
      <c r="BJ945" s="14" t="s">
        <v>85</v>
      </c>
      <c r="BK945" s="153">
        <f t="shared" si="129"/>
        <v>0</v>
      </c>
      <c r="BL945" s="14" t="s">
        <v>133</v>
      </c>
      <c r="BM945" s="152" t="s">
        <v>3438</v>
      </c>
    </row>
    <row r="946" spans="1:65" s="2" customFormat="1" ht="49.15" customHeight="1">
      <c r="A946" s="29"/>
      <c r="B946" s="140"/>
      <c r="C946" s="141" t="s">
        <v>3439</v>
      </c>
      <c r="D946" s="141" t="s">
        <v>128</v>
      </c>
      <c r="E946" s="142" t="s">
        <v>3440</v>
      </c>
      <c r="F946" s="143" t="s">
        <v>3441</v>
      </c>
      <c r="G946" s="144" t="s">
        <v>157</v>
      </c>
      <c r="H946" s="145">
        <v>1</v>
      </c>
      <c r="I946" s="146"/>
      <c r="J946" s="147">
        <f t="shared" si="120"/>
        <v>0</v>
      </c>
      <c r="K946" s="143" t="s">
        <v>132</v>
      </c>
      <c r="L946" s="30"/>
      <c r="M946" s="148" t="s">
        <v>1</v>
      </c>
      <c r="N946" s="149" t="s">
        <v>42</v>
      </c>
      <c r="O946" s="55"/>
      <c r="P946" s="150">
        <f t="shared" si="121"/>
        <v>0</v>
      </c>
      <c r="Q946" s="150">
        <v>0</v>
      </c>
      <c r="R946" s="150">
        <f t="shared" si="122"/>
        <v>0</v>
      </c>
      <c r="S946" s="150">
        <v>0</v>
      </c>
      <c r="T946" s="151">
        <f t="shared" si="123"/>
        <v>0</v>
      </c>
      <c r="U946" s="29"/>
      <c r="V946" s="29"/>
      <c r="W946" s="29"/>
      <c r="X946" s="29"/>
      <c r="Y946" s="29"/>
      <c r="Z946" s="29"/>
      <c r="AA946" s="29"/>
      <c r="AB946" s="29"/>
      <c r="AC946" s="29"/>
      <c r="AD946" s="29"/>
      <c r="AE946" s="29"/>
      <c r="AR946" s="152" t="s">
        <v>133</v>
      </c>
      <c r="AT946" s="152" t="s">
        <v>128</v>
      </c>
      <c r="AU946" s="152" t="s">
        <v>87</v>
      </c>
      <c r="AY946" s="14" t="s">
        <v>125</v>
      </c>
      <c r="BE946" s="153">
        <f t="shared" si="124"/>
        <v>0</v>
      </c>
      <c r="BF946" s="153">
        <f t="shared" si="125"/>
        <v>0</v>
      </c>
      <c r="BG946" s="153">
        <f t="shared" si="126"/>
        <v>0</v>
      </c>
      <c r="BH946" s="153">
        <f t="shared" si="127"/>
        <v>0</v>
      </c>
      <c r="BI946" s="153">
        <f t="shared" si="128"/>
        <v>0</v>
      </c>
      <c r="BJ946" s="14" t="s">
        <v>85</v>
      </c>
      <c r="BK946" s="153">
        <f t="shared" si="129"/>
        <v>0</v>
      </c>
      <c r="BL946" s="14" t="s">
        <v>133</v>
      </c>
      <c r="BM946" s="152" t="s">
        <v>3442</v>
      </c>
    </row>
    <row r="947" spans="1:65" s="2" customFormat="1" ht="49.15" customHeight="1">
      <c r="A947" s="29"/>
      <c r="B947" s="140"/>
      <c r="C947" s="141" t="s">
        <v>3443</v>
      </c>
      <c r="D947" s="141" t="s">
        <v>128</v>
      </c>
      <c r="E947" s="142" t="s">
        <v>3444</v>
      </c>
      <c r="F947" s="143" t="s">
        <v>3445</v>
      </c>
      <c r="G947" s="144" t="s">
        <v>137</v>
      </c>
      <c r="H947" s="145">
        <v>1</v>
      </c>
      <c r="I947" s="146"/>
      <c r="J947" s="147">
        <f t="shared" si="120"/>
        <v>0</v>
      </c>
      <c r="K947" s="143" t="s">
        <v>132</v>
      </c>
      <c r="L947" s="30"/>
      <c r="M947" s="148" t="s">
        <v>1</v>
      </c>
      <c r="N947" s="149" t="s">
        <v>42</v>
      </c>
      <c r="O947" s="55"/>
      <c r="P947" s="150">
        <f t="shared" si="121"/>
        <v>0</v>
      </c>
      <c r="Q947" s="150">
        <v>0</v>
      </c>
      <c r="R947" s="150">
        <f t="shared" si="122"/>
        <v>0</v>
      </c>
      <c r="S947" s="150">
        <v>0</v>
      </c>
      <c r="T947" s="151">
        <f t="shared" si="123"/>
        <v>0</v>
      </c>
      <c r="U947" s="29"/>
      <c r="V947" s="29"/>
      <c r="W947" s="29"/>
      <c r="X947" s="29"/>
      <c r="Y947" s="29"/>
      <c r="Z947" s="29"/>
      <c r="AA947" s="29"/>
      <c r="AB947" s="29"/>
      <c r="AC947" s="29"/>
      <c r="AD947" s="29"/>
      <c r="AE947" s="29"/>
      <c r="AR947" s="152" t="s">
        <v>133</v>
      </c>
      <c r="AT947" s="152" t="s">
        <v>128</v>
      </c>
      <c r="AU947" s="152" t="s">
        <v>87</v>
      </c>
      <c r="AY947" s="14" t="s">
        <v>125</v>
      </c>
      <c r="BE947" s="153">
        <f t="shared" si="124"/>
        <v>0</v>
      </c>
      <c r="BF947" s="153">
        <f t="shared" si="125"/>
        <v>0</v>
      </c>
      <c r="BG947" s="153">
        <f t="shared" si="126"/>
        <v>0</v>
      </c>
      <c r="BH947" s="153">
        <f t="shared" si="127"/>
        <v>0</v>
      </c>
      <c r="BI947" s="153">
        <f t="shared" si="128"/>
        <v>0</v>
      </c>
      <c r="BJ947" s="14" t="s">
        <v>85</v>
      </c>
      <c r="BK947" s="153">
        <f t="shared" si="129"/>
        <v>0</v>
      </c>
      <c r="BL947" s="14" t="s">
        <v>133</v>
      </c>
      <c r="BM947" s="152" t="s">
        <v>3446</v>
      </c>
    </row>
    <row r="948" spans="1:65" s="2" customFormat="1" ht="55.5" customHeight="1">
      <c r="A948" s="29"/>
      <c r="B948" s="140"/>
      <c r="C948" s="141" t="s">
        <v>3447</v>
      </c>
      <c r="D948" s="141" t="s">
        <v>128</v>
      </c>
      <c r="E948" s="142" t="s">
        <v>3448</v>
      </c>
      <c r="F948" s="143" t="s">
        <v>3449</v>
      </c>
      <c r="G948" s="144" t="s">
        <v>137</v>
      </c>
      <c r="H948" s="145">
        <v>1</v>
      </c>
      <c r="I948" s="146"/>
      <c r="J948" s="147">
        <f t="shared" si="120"/>
        <v>0</v>
      </c>
      <c r="K948" s="143" t="s">
        <v>132</v>
      </c>
      <c r="L948" s="30"/>
      <c r="M948" s="148" t="s">
        <v>1</v>
      </c>
      <c r="N948" s="149" t="s">
        <v>42</v>
      </c>
      <c r="O948" s="55"/>
      <c r="P948" s="150">
        <f t="shared" si="121"/>
        <v>0</v>
      </c>
      <c r="Q948" s="150">
        <v>0</v>
      </c>
      <c r="R948" s="150">
        <f t="shared" si="122"/>
        <v>0</v>
      </c>
      <c r="S948" s="150">
        <v>0</v>
      </c>
      <c r="T948" s="151">
        <f t="shared" si="123"/>
        <v>0</v>
      </c>
      <c r="U948" s="29"/>
      <c r="V948" s="29"/>
      <c r="W948" s="29"/>
      <c r="X948" s="29"/>
      <c r="Y948" s="29"/>
      <c r="Z948" s="29"/>
      <c r="AA948" s="29"/>
      <c r="AB948" s="29"/>
      <c r="AC948" s="29"/>
      <c r="AD948" s="29"/>
      <c r="AE948" s="29"/>
      <c r="AR948" s="152" t="s">
        <v>133</v>
      </c>
      <c r="AT948" s="152" t="s">
        <v>128</v>
      </c>
      <c r="AU948" s="152" t="s">
        <v>87</v>
      </c>
      <c r="AY948" s="14" t="s">
        <v>125</v>
      </c>
      <c r="BE948" s="153">
        <f t="shared" si="124"/>
        <v>0</v>
      </c>
      <c r="BF948" s="153">
        <f t="shared" si="125"/>
        <v>0</v>
      </c>
      <c r="BG948" s="153">
        <f t="shared" si="126"/>
        <v>0</v>
      </c>
      <c r="BH948" s="153">
        <f t="shared" si="127"/>
        <v>0</v>
      </c>
      <c r="BI948" s="153">
        <f t="shared" si="128"/>
        <v>0</v>
      </c>
      <c r="BJ948" s="14" t="s">
        <v>85</v>
      </c>
      <c r="BK948" s="153">
        <f t="shared" si="129"/>
        <v>0</v>
      </c>
      <c r="BL948" s="14" t="s">
        <v>133</v>
      </c>
      <c r="BM948" s="152" t="s">
        <v>3450</v>
      </c>
    </row>
    <row r="949" spans="1:65" s="2" customFormat="1" ht="37.9" customHeight="1">
      <c r="A949" s="29"/>
      <c r="B949" s="140"/>
      <c r="C949" s="141" t="s">
        <v>3451</v>
      </c>
      <c r="D949" s="141" t="s">
        <v>128</v>
      </c>
      <c r="E949" s="142" t="s">
        <v>3452</v>
      </c>
      <c r="F949" s="143" t="s">
        <v>3453</v>
      </c>
      <c r="G949" s="144" t="s">
        <v>137</v>
      </c>
      <c r="H949" s="145">
        <v>1</v>
      </c>
      <c r="I949" s="146"/>
      <c r="J949" s="147">
        <f t="shared" si="120"/>
        <v>0</v>
      </c>
      <c r="K949" s="143" t="s">
        <v>132</v>
      </c>
      <c r="L949" s="30"/>
      <c r="M949" s="148" t="s">
        <v>1</v>
      </c>
      <c r="N949" s="149" t="s">
        <v>42</v>
      </c>
      <c r="O949" s="55"/>
      <c r="P949" s="150">
        <f t="shared" si="121"/>
        <v>0</v>
      </c>
      <c r="Q949" s="150">
        <v>0</v>
      </c>
      <c r="R949" s="150">
        <f t="shared" si="122"/>
        <v>0</v>
      </c>
      <c r="S949" s="150">
        <v>0</v>
      </c>
      <c r="T949" s="151">
        <f t="shared" si="123"/>
        <v>0</v>
      </c>
      <c r="U949" s="29"/>
      <c r="V949" s="29"/>
      <c r="W949" s="29"/>
      <c r="X949" s="29"/>
      <c r="Y949" s="29"/>
      <c r="Z949" s="29"/>
      <c r="AA949" s="29"/>
      <c r="AB949" s="29"/>
      <c r="AC949" s="29"/>
      <c r="AD949" s="29"/>
      <c r="AE949" s="29"/>
      <c r="AR949" s="152" t="s">
        <v>133</v>
      </c>
      <c r="AT949" s="152" t="s">
        <v>128</v>
      </c>
      <c r="AU949" s="152" t="s">
        <v>87</v>
      </c>
      <c r="AY949" s="14" t="s">
        <v>125</v>
      </c>
      <c r="BE949" s="153">
        <f t="shared" si="124"/>
        <v>0</v>
      </c>
      <c r="BF949" s="153">
        <f t="shared" si="125"/>
        <v>0</v>
      </c>
      <c r="BG949" s="153">
        <f t="shared" si="126"/>
        <v>0</v>
      </c>
      <c r="BH949" s="153">
        <f t="shared" si="127"/>
        <v>0</v>
      </c>
      <c r="BI949" s="153">
        <f t="shared" si="128"/>
        <v>0</v>
      </c>
      <c r="BJ949" s="14" t="s">
        <v>85</v>
      </c>
      <c r="BK949" s="153">
        <f t="shared" si="129"/>
        <v>0</v>
      </c>
      <c r="BL949" s="14" t="s">
        <v>133</v>
      </c>
      <c r="BM949" s="152" t="s">
        <v>3454</v>
      </c>
    </row>
    <row r="950" spans="1:65" s="2" customFormat="1" ht="37.9" customHeight="1">
      <c r="A950" s="29"/>
      <c r="B950" s="140"/>
      <c r="C950" s="141" t="s">
        <v>3455</v>
      </c>
      <c r="D950" s="141" t="s">
        <v>128</v>
      </c>
      <c r="E950" s="142" t="s">
        <v>3456</v>
      </c>
      <c r="F950" s="143" t="s">
        <v>3457</v>
      </c>
      <c r="G950" s="144" t="s">
        <v>137</v>
      </c>
      <c r="H950" s="145">
        <v>1</v>
      </c>
      <c r="I950" s="146"/>
      <c r="J950" s="147">
        <f t="shared" si="120"/>
        <v>0</v>
      </c>
      <c r="K950" s="143" t="s">
        <v>132</v>
      </c>
      <c r="L950" s="30"/>
      <c r="M950" s="148" t="s">
        <v>1</v>
      </c>
      <c r="N950" s="149" t="s">
        <v>42</v>
      </c>
      <c r="O950" s="55"/>
      <c r="P950" s="150">
        <f t="shared" si="121"/>
        <v>0</v>
      </c>
      <c r="Q950" s="150">
        <v>0</v>
      </c>
      <c r="R950" s="150">
        <f t="shared" si="122"/>
        <v>0</v>
      </c>
      <c r="S950" s="150">
        <v>0</v>
      </c>
      <c r="T950" s="151">
        <f t="shared" si="123"/>
        <v>0</v>
      </c>
      <c r="U950" s="29"/>
      <c r="V950" s="29"/>
      <c r="W950" s="29"/>
      <c r="X950" s="29"/>
      <c r="Y950" s="29"/>
      <c r="Z950" s="29"/>
      <c r="AA950" s="29"/>
      <c r="AB950" s="29"/>
      <c r="AC950" s="29"/>
      <c r="AD950" s="29"/>
      <c r="AE950" s="29"/>
      <c r="AR950" s="152" t="s">
        <v>133</v>
      </c>
      <c r="AT950" s="152" t="s">
        <v>128</v>
      </c>
      <c r="AU950" s="152" t="s">
        <v>87</v>
      </c>
      <c r="AY950" s="14" t="s">
        <v>125</v>
      </c>
      <c r="BE950" s="153">
        <f t="shared" si="124"/>
        <v>0</v>
      </c>
      <c r="BF950" s="153">
        <f t="shared" si="125"/>
        <v>0</v>
      </c>
      <c r="BG950" s="153">
        <f t="shared" si="126"/>
        <v>0</v>
      </c>
      <c r="BH950" s="153">
        <f t="shared" si="127"/>
        <v>0</v>
      </c>
      <c r="BI950" s="153">
        <f t="shared" si="128"/>
        <v>0</v>
      </c>
      <c r="BJ950" s="14" t="s">
        <v>85</v>
      </c>
      <c r="BK950" s="153">
        <f t="shared" si="129"/>
        <v>0</v>
      </c>
      <c r="BL950" s="14" t="s">
        <v>133</v>
      </c>
      <c r="BM950" s="152" t="s">
        <v>3458</v>
      </c>
    </row>
    <row r="951" spans="1:65" s="2" customFormat="1" ht="55.5" customHeight="1">
      <c r="A951" s="29"/>
      <c r="B951" s="140"/>
      <c r="C951" s="141" t="s">
        <v>3459</v>
      </c>
      <c r="D951" s="141" t="s">
        <v>128</v>
      </c>
      <c r="E951" s="142" t="s">
        <v>3460</v>
      </c>
      <c r="F951" s="143" t="s">
        <v>3461</v>
      </c>
      <c r="G951" s="144" t="s">
        <v>157</v>
      </c>
      <c r="H951" s="145">
        <v>1</v>
      </c>
      <c r="I951" s="146"/>
      <c r="J951" s="147">
        <f t="shared" si="120"/>
        <v>0</v>
      </c>
      <c r="K951" s="143" t="s">
        <v>132</v>
      </c>
      <c r="L951" s="30"/>
      <c r="M951" s="148" t="s">
        <v>1</v>
      </c>
      <c r="N951" s="149" t="s">
        <v>42</v>
      </c>
      <c r="O951" s="55"/>
      <c r="P951" s="150">
        <f t="shared" si="121"/>
        <v>0</v>
      </c>
      <c r="Q951" s="150">
        <v>0</v>
      </c>
      <c r="R951" s="150">
        <f t="shared" si="122"/>
        <v>0</v>
      </c>
      <c r="S951" s="150">
        <v>0</v>
      </c>
      <c r="T951" s="151">
        <f t="shared" si="123"/>
        <v>0</v>
      </c>
      <c r="U951" s="29"/>
      <c r="V951" s="29"/>
      <c r="W951" s="29"/>
      <c r="X951" s="29"/>
      <c r="Y951" s="29"/>
      <c r="Z951" s="29"/>
      <c r="AA951" s="29"/>
      <c r="AB951" s="29"/>
      <c r="AC951" s="29"/>
      <c r="AD951" s="29"/>
      <c r="AE951" s="29"/>
      <c r="AR951" s="152" t="s">
        <v>133</v>
      </c>
      <c r="AT951" s="152" t="s">
        <v>128</v>
      </c>
      <c r="AU951" s="152" t="s">
        <v>87</v>
      </c>
      <c r="AY951" s="14" t="s">
        <v>125</v>
      </c>
      <c r="BE951" s="153">
        <f t="shared" si="124"/>
        <v>0</v>
      </c>
      <c r="BF951" s="153">
        <f t="shared" si="125"/>
        <v>0</v>
      </c>
      <c r="BG951" s="153">
        <f t="shared" si="126"/>
        <v>0</v>
      </c>
      <c r="BH951" s="153">
        <f t="shared" si="127"/>
        <v>0</v>
      </c>
      <c r="BI951" s="153">
        <f t="shared" si="128"/>
        <v>0</v>
      </c>
      <c r="BJ951" s="14" t="s">
        <v>85</v>
      </c>
      <c r="BK951" s="153">
        <f t="shared" si="129"/>
        <v>0</v>
      </c>
      <c r="BL951" s="14" t="s">
        <v>133</v>
      </c>
      <c r="BM951" s="152" t="s">
        <v>3462</v>
      </c>
    </row>
    <row r="952" spans="1:65" s="2" customFormat="1" ht="55.5" customHeight="1">
      <c r="A952" s="29"/>
      <c r="B952" s="140"/>
      <c r="C952" s="141" t="s">
        <v>3463</v>
      </c>
      <c r="D952" s="141" t="s">
        <v>128</v>
      </c>
      <c r="E952" s="142" t="s">
        <v>3464</v>
      </c>
      <c r="F952" s="143" t="s">
        <v>3465</v>
      </c>
      <c r="G952" s="144" t="s">
        <v>157</v>
      </c>
      <c r="H952" s="145">
        <v>1</v>
      </c>
      <c r="I952" s="146"/>
      <c r="J952" s="147">
        <f t="shared" si="120"/>
        <v>0</v>
      </c>
      <c r="K952" s="143" t="s">
        <v>132</v>
      </c>
      <c r="L952" s="30"/>
      <c r="M952" s="148" t="s">
        <v>1</v>
      </c>
      <c r="N952" s="149" t="s">
        <v>42</v>
      </c>
      <c r="O952" s="55"/>
      <c r="P952" s="150">
        <f t="shared" si="121"/>
        <v>0</v>
      </c>
      <c r="Q952" s="150">
        <v>0</v>
      </c>
      <c r="R952" s="150">
        <f t="shared" si="122"/>
        <v>0</v>
      </c>
      <c r="S952" s="150">
        <v>0</v>
      </c>
      <c r="T952" s="151">
        <f t="shared" si="123"/>
        <v>0</v>
      </c>
      <c r="U952" s="29"/>
      <c r="V952" s="29"/>
      <c r="W952" s="29"/>
      <c r="X952" s="29"/>
      <c r="Y952" s="29"/>
      <c r="Z952" s="29"/>
      <c r="AA952" s="29"/>
      <c r="AB952" s="29"/>
      <c r="AC952" s="29"/>
      <c r="AD952" s="29"/>
      <c r="AE952" s="29"/>
      <c r="AR952" s="152" t="s">
        <v>133</v>
      </c>
      <c r="AT952" s="152" t="s">
        <v>128</v>
      </c>
      <c r="AU952" s="152" t="s">
        <v>87</v>
      </c>
      <c r="AY952" s="14" t="s">
        <v>125</v>
      </c>
      <c r="BE952" s="153">
        <f t="shared" si="124"/>
        <v>0</v>
      </c>
      <c r="BF952" s="153">
        <f t="shared" si="125"/>
        <v>0</v>
      </c>
      <c r="BG952" s="153">
        <f t="shared" si="126"/>
        <v>0</v>
      </c>
      <c r="BH952" s="153">
        <f t="shared" si="127"/>
        <v>0</v>
      </c>
      <c r="BI952" s="153">
        <f t="shared" si="128"/>
        <v>0</v>
      </c>
      <c r="BJ952" s="14" t="s">
        <v>85</v>
      </c>
      <c r="BK952" s="153">
        <f t="shared" si="129"/>
        <v>0</v>
      </c>
      <c r="BL952" s="14" t="s">
        <v>133</v>
      </c>
      <c r="BM952" s="152" t="s">
        <v>3466</v>
      </c>
    </row>
    <row r="953" spans="1:65" s="2" customFormat="1" ht="76.349999999999994" customHeight="1">
      <c r="A953" s="29"/>
      <c r="B953" s="140"/>
      <c r="C953" s="141" t="s">
        <v>3467</v>
      </c>
      <c r="D953" s="141" t="s">
        <v>128</v>
      </c>
      <c r="E953" s="142" t="s">
        <v>3468</v>
      </c>
      <c r="F953" s="143" t="s">
        <v>3469</v>
      </c>
      <c r="G953" s="144" t="s">
        <v>137</v>
      </c>
      <c r="H953" s="145">
        <v>1</v>
      </c>
      <c r="I953" s="146"/>
      <c r="J953" s="147">
        <f t="shared" ref="J953:J1016" si="130">ROUND(I953*H953,2)</f>
        <v>0</v>
      </c>
      <c r="K953" s="143" t="s">
        <v>132</v>
      </c>
      <c r="L953" s="30"/>
      <c r="M953" s="148" t="s">
        <v>1</v>
      </c>
      <c r="N953" s="149" t="s">
        <v>42</v>
      </c>
      <c r="O953" s="55"/>
      <c r="P953" s="150">
        <f t="shared" ref="P953:P1016" si="131">O953*H953</f>
        <v>0</v>
      </c>
      <c r="Q953" s="150">
        <v>0</v>
      </c>
      <c r="R953" s="150">
        <f t="shared" ref="R953:R1016" si="132">Q953*H953</f>
        <v>0</v>
      </c>
      <c r="S953" s="150">
        <v>0</v>
      </c>
      <c r="T953" s="151">
        <f t="shared" ref="T953:T1016" si="133">S953*H953</f>
        <v>0</v>
      </c>
      <c r="U953" s="29"/>
      <c r="V953" s="29"/>
      <c r="W953" s="29"/>
      <c r="X953" s="29"/>
      <c r="Y953" s="29"/>
      <c r="Z953" s="29"/>
      <c r="AA953" s="29"/>
      <c r="AB953" s="29"/>
      <c r="AC953" s="29"/>
      <c r="AD953" s="29"/>
      <c r="AE953" s="29"/>
      <c r="AR953" s="152" t="s">
        <v>133</v>
      </c>
      <c r="AT953" s="152" t="s">
        <v>128</v>
      </c>
      <c r="AU953" s="152" t="s">
        <v>87</v>
      </c>
      <c r="AY953" s="14" t="s">
        <v>125</v>
      </c>
      <c r="BE953" s="153">
        <f t="shared" ref="BE953:BE1016" si="134">IF(N953="základní",J953,0)</f>
        <v>0</v>
      </c>
      <c r="BF953" s="153">
        <f t="shared" ref="BF953:BF1016" si="135">IF(N953="snížená",J953,0)</f>
        <v>0</v>
      </c>
      <c r="BG953" s="153">
        <f t="shared" ref="BG953:BG1016" si="136">IF(N953="zákl. přenesená",J953,0)</f>
        <v>0</v>
      </c>
      <c r="BH953" s="153">
        <f t="shared" ref="BH953:BH1016" si="137">IF(N953="sníž. přenesená",J953,0)</f>
        <v>0</v>
      </c>
      <c r="BI953" s="153">
        <f t="shared" ref="BI953:BI1016" si="138">IF(N953="nulová",J953,0)</f>
        <v>0</v>
      </c>
      <c r="BJ953" s="14" t="s">
        <v>85</v>
      </c>
      <c r="BK953" s="153">
        <f t="shared" ref="BK953:BK1016" si="139">ROUND(I953*H953,2)</f>
        <v>0</v>
      </c>
      <c r="BL953" s="14" t="s">
        <v>133</v>
      </c>
      <c r="BM953" s="152" t="s">
        <v>3470</v>
      </c>
    </row>
    <row r="954" spans="1:65" s="2" customFormat="1" ht="76.349999999999994" customHeight="1">
      <c r="A954" s="29"/>
      <c r="B954" s="140"/>
      <c r="C954" s="141" t="s">
        <v>3471</v>
      </c>
      <c r="D954" s="141" t="s">
        <v>128</v>
      </c>
      <c r="E954" s="142" t="s">
        <v>3472</v>
      </c>
      <c r="F954" s="143" t="s">
        <v>3473</v>
      </c>
      <c r="G954" s="144" t="s">
        <v>157</v>
      </c>
      <c r="H954" s="145">
        <v>1</v>
      </c>
      <c r="I954" s="146"/>
      <c r="J954" s="147">
        <f t="shared" si="130"/>
        <v>0</v>
      </c>
      <c r="K954" s="143" t="s">
        <v>132</v>
      </c>
      <c r="L954" s="30"/>
      <c r="M954" s="148" t="s">
        <v>1</v>
      </c>
      <c r="N954" s="149" t="s">
        <v>42</v>
      </c>
      <c r="O954" s="55"/>
      <c r="P954" s="150">
        <f t="shared" si="131"/>
        <v>0</v>
      </c>
      <c r="Q954" s="150">
        <v>0</v>
      </c>
      <c r="R954" s="150">
        <f t="shared" si="132"/>
        <v>0</v>
      </c>
      <c r="S954" s="150">
        <v>0</v>
      </c>
      <c r="T954" s="151">
        <f t="shared" si="133"/>
        <v>0</v>
      </c>
      <c r="U954" s="29"/>
      <c r="V954" s="29"/>
      <c r="W954" s="29"/>
      <c r="X954" s="29"/>
      <c r="Y954" s="29"/>
      <c r="Z954" s="29"/>
      <c r="AA954" s="29"/>
      <c r="AB954" s="29"/>
      <c r="AC954" s="29"/>
      <c r="AD954" s="29"/>
      <c r="AE954" s="29"/>
      <c r="AR954" s="152" t="s">
        <v>133</v>
      </c>
      <c r="AT954" s="152" t="s">
        <v>128</v>
      </c>
      <c r="AU954" s="152" t="s">
        <v>87</v>
      </c>
      <c r="AY954" s="14" t="s">
        <v>125</v>
      </c>
      <c r="BE954" s="153">
        <f t="shared" si="134"/>
        <v>0</v>
      </c>
      <c r="BF954" s="153">
        <f t="shared" si="135"/>
        <v>0</v>
      </c>
      <c r="BG954" s="153">
        <f t="shared" si="136"/>
        <v>0</v>
      </c>
      <c r="BH954" s="153">
        <f t="shared" si="137"/>
        <v>0</v>
      </c>
      <c r="BI954" s="153">
        <f t="shared" si="138"/>
        <v>0</v>
      </c>
      <c r="BJ954" s="14" t="s">
        <v>85</v>
      </c>
      <c r="BK954" s="153">
        <f t="shared" si="139"/>
        <v>0</v>
      </c>
      <c r="BL954" s="14" t="s">
        <v>133</v>
      </c>
      <c r="BM954" s="152" t="s">
        <v>3474</v>
      </c>
    </row>
    <row r="955" spans="1:65" s="2" customFormat="1" ht="76.349999999999994" customHeight="1">
      <c r="A955" s="29"/>
      <c r="B955" s="140"/>
      <c r="C955" s="141" t="s">
        <v>3475</v>
      </c>
      <c r="D955" s="141" t="s">
        <v>128</v>
      </c>
      <c r="E955" s="142" t="s">
        <v>3476</v>
      </c>
      <c r="F955" s="143" t="s">
        <v>3477</v>
      </c>
      <c r="G955" s="144" t="s">
        <v>157</v>
      </c>
      <c r="H955" s="145">
        <v>1</v>
      </c>
      <c r="I955" s="146"/>
      <c r="J955" s="147">
        <f t="shared" si="130"/>
        <v>0</v>
      </c>
      <c r="K955" s="143" t="s">
        <v>132</v>
      </c>
      <c r="L955" s="30"/>
      <c r="M955" s="148" t="s">
        <v>1</v>
      </c>
      <c r="N955" s="149" t="s">
        <v>42</v>
      </c>
      <c r="O955" s="55"/>
      <c r="P955" s="150">
        <f t="shared" si="131"/>
        <v>0</v>
      </c>
      <c r="Q955" s="150">
        <v>0</v>
      </c>
      <c r="R955" s="150">
        <f t="shared" si="132"/>
        <v>0</v>
      </c>
      <c r="S955" s="150">
        <v>0</v>
      </c>
      <c r="T955" s="151">
        <f t="shared" si="133"/>
        <v>0</v>
      </c>
      <c r="U955" s="29"/>
      <c r="V955" s="29"/>
      <c r="W955" s="29"/>
      <c r="X955" s="29"/>
      <c r="Y955" s="29"/>
      <c r="Z955" s="29"/>
      <c r="AA955" s="29"/>
      <c r="AB955" s="29"/>
      <c r="AC955" s="29"/>
      <c r="AD955" s="29"/>
      <c r="AE955" s="29"/>
      <c r="AR955" s="152" t="s">
        <v>133</v>
      </c>
      <c r="AT955" s="152" t="s">
        <v>128</v>
      </c>
      <c r="AU955" s="152" t="s">
        <v>87</v>
      </c>
      <c r="AY955" s="14" t="s">
        <v>125</v>
      </c>
      <c r="BE955" s="153">
        <f t="shared" si="134"/>
        <v>0</v>
      </c>
      <c r="BF955" s="153">
        <f t="shared" si="135"/>
        <v>0</v>
      </c>
      <c r="BG955" s="153">
        <f t="shared" si="136"/>
        <v>0</v>
      </c>
      <c r="BH955" s="153">
        <f t="shared" si="137"/>
        <v>0</v>
      </c>
      <c r="BI955" s="153">
        <f t="shared" si="138"/>
        <v>0</v>
      </c>
      <c r="BJ955" s="14" t="s">
        <v>85</v>
      </c>
      <c r="BK955" s="153">
        <f t="shared" si="139"/>
        <v>0</v>
      </c>
      <c r="BL955" s="14" t="s">
        <v>133</v>
      </c>
      <c r="BM955" s="152" t="s">
        <v>3478</v>
      </c>
    </row>
    <row r="956" spans="1:65" s="2" customFormat="1" ht="76.349999999999994" customHeight="1">
      <c r="A956" s="29"/>
      <c r="B956" s="140"/>
      <c r="C956" s="141" t="s">
        <v>3479</v>
      </c>
      <c r="D956" s="141" t="s">
        <v>128</v>
      </c>
      <c r="E956" s="142" t="s">
        <v>3480</v>
      </c>
      <c r="F956" s="143" t="s">
        <v>3481</v>
      </c>
      <c r="G956" s="144" t="s">
        <v>157</v>
      </c>
      <c r="H956" s="145">
        <v>1</v>
      </c>
      <c r="I956" s="146"/>
      <c r="J956" s="147">
        <f t="shared" si="130"/>
        <v>0</v>
      </c>
      <c r="K956" s="143" t="s">
        <v>132</v>
      </c>
      <c r="L956" s="30"/>
      <c r="M956" s="148" t="s">
        <v>1</v>
      </c>
      <c r="N956" s="149" t="s">
        <v>42</v>
      </c>
      <c r="O956" s="55"/>
      <c r="P956" s="150">
        <f t="shared" si="131"/>
        <v>0</v>
      </c>
      <c r="Q956" s="150">
        <v>0</v>
      </c>
      <c r="R956" s="150">
        <f t="shared" si="132"/>
        <v>0</v>
      </c>
      <c r="S956" s="150">
        <v>0</v>
      </c>
      <c r="T956" s="151">
        <f t="shared" si="133"/>
        <v>0</v>
      </c>
      <c r="U956" s="29"/>
      <c r="V956" s="29"/>
      <c r="W956" s="29"/>
      <c r="X956" s="29"/>
      <c r="Y956" s="29"/>
      <c r="Z956" s="29"/>
      <c r="AA956" s="29"/>
      <c r="AB956" s="29"/>
      <c r="AC956" s="29"/>
      <c r="AD956" s="29"/>
      <c r="AE956" s="29"/>
      <c r="AR956" s="152" t="s">
        <v>133</v>
      </c>
      <c r="AT956" s="152" t="s">
        <v>128</v>
      </c>
      <c r="AU956" s="152" t="s">
        <v>87</v>
      </c>
      <c r="AY956" s="14" t="s">
        <v>125</v>
      </c>
      <c r="BE956" s="153">
        <f t="shared" si="134"/>
        <v>0</v>
      </c>
      <c r="BF956" s="153">
        <f t="shared" si="135"/>
        <v>0</v>
      </c>
      <c r="BG956" s="153">
        <f t="shared" si="136"/>
        <v>0</v>
      </c>
      <c r="BH956" s="153">
        <f t="shared" si="137"/>
        <v>0</v>
      </c>
      <c r="BI956" s="153">
        <f t="shared" si="138"/>
        <v>0</v>
      </c>
      <c r="BJ956" s="14" t="s">
        <v>85</v>
      </c>
      <c r="BK956" s="153">
        <f t="shared" si="139"/>
        <v>0</v>
      </c>
      <c r="BL956" s="14" t="s">
        <v>133</v>
      </c>
      <c r="BM956" s="152" t="s">
        <v>3482</v>
      </c>
    </row>
    <row r="957" spans="1:65" s="2" customFormat="1" ht="76.349999999999994" customHeight="1">
      <c r="A957" s="29"/>
      <c r="B957" s="140"/>
      <c r="C957" s="141" t="s">
        <v>3483</v>
      </c>
      <c r="D957" s="141" t="s">
        <v>128</v>
      </c>
      <c r="E957" s="142" t="s">
        <v>3484</v>
      </c>
      <c r="F957" s="143" t="s">
        <v>3485</v>
      </c>
      <c r="G957" s="144" t="s">
        <v>157</v>
      </c>
      <c r="H957" s="145">
        <v>1</v>
      </c>
      <c r="I957" s="146"/>
      <c r="J957" s="147">
        <f t="shared" si="130"/>
        <v>0</v>
      </c>
      <c r="K957" s="143" t="s">
        <v>132</v>
      </c>
      <c r="L957" s="30"/>
      <c r="M957" s="148" t="s">
        <v>1</v>
      </c>
      <c r="N957" s="149" t="s">
        <v>42</v>
      </c>
      <c r="O957" s="55"/>
      <c r="P957" s="150">
        <f t="shared" si="131"/>
        <v>0</v>
      </c>
      <c r="Q957" s="150">
        <v>0</v>
      </c>
      <c r="R957" s="150">
        <f t="shared" si="132"/>
        <v>0</v>
      </c>
      <c r="S957" s="150">
        <v>0</v>
      </c>
      <c r="T957" s="151">
        <f t="shared" si="133"/>
        <v>0</v>
      </c>
      <c r="U957" s="29"/>
      <c r="V957" s="29"/>
      <c r="W957" s="29"/>
      <c r="X957" s="29"/>
      <c r="Y957" s="29"/>
      <c r="Z957" s="29"/>
      <c r="AA957" s="29"/>
      <c r="AB957" s="29"/>
      <c r="AC957" s="29"/>
      <c r="AD957" s="29"/>
      <c r="AE957" s="29"/>
      <c r="AR957" s="152" t="s">
        <v>133</v>
      </c>
      <c r="AT957" s="152" t="s">
        <v>128</v>
      </c>
      <c r="AU957" s="152" t="s">
        <v>87</v>
      </c>
      <c r="AY957" s="14" t="s">
        <v>125</v>
      </c>
      <c r="BE957" s="153">
        <f t="shared" si="134"/>
        <v>0</v>
      </c>
      <c r="BF957" s="153">
        <f t="shared" si="135"/>
        <v>0</v>
      </c>
      <c r="BG957" s="153">
        <f t="shared" si="136"/>
        <v>0</v>
      </c>
      <c r="BH957" s="153">
        <f t="shared" si="137"/>
        <v>0</v>
      </c>
      <c r="BI957" s="153">
        <f t="shared" si="138"/>
        <v>0</v>
      </c>
      <c r="BJ957" s="14" t="s">
        <v>85</v>
      </c>
      <c r="BK957" s="153">
        <f t="shared" si="139"/>
        <v>0</v>
      </c>
      <c r="BL957" s="14" t="s">
        <v>133</v>
      </c>
      <c r="BM957" s="152" t="s">
        <v>3486</v>
      </c>
    </row>
    <row r="958" spans="1:65" s="2" customFormat="1" ht="76.349999999999994" customHeight="1">
      <c r="A958" s="29"/>
      <c r="B958" s="140"/>
      <c r="C958" s="141" t="s">
        <v>3487</v>
      </c>
      <c r="D958" s="141" t="s">
        <v>128</v>
      </c>
      <c r="E958" s="142" t="s">
        <v>3488</v>
      </c>
      <c r="F958" s="143" t="s">
        <v>3489</v>
      </c>
      <c r="G958" s="144" t="s">
        <v>157</v>
      </c>
      <c r="H958" s="145">
        <v>1</v>
      </c>
      <c r="I958" s="146"/>
      <c r="J958" s="147">
        <f t="shared" si="130"/>
        <v>0</v>
      </c>
      <c r="K958" s="143" t="s">
        <v>132</v>
      </c>
      <c r="L958" s="30"/>
      <c r="M958" s="148" t="s">
        <v>1</v>
      </c>
      <c r="N958" s="149" t="s">
        <v>42</v>
      </c>
      <c r="O958" s="55"/>
      <c r="P958" s="150">
        <f t="shared" si="131"/>
        <v>0</v>
      </c>
      <c r="Q958" s="150">
        <v>0</v>
      </c>
      <c r="R958" s="150">
        <f t="shared" si="132"/>
        <v>0</v>
      </c>
      <c r="S958" s="150">
        <v>0</v>
      </c>
      <c r="T958" s="151">
        <f t="shared" si="133"/>
        <v>0</v>
      </c>
      <c r="U958" s="29"/>
      <c r="V958" s="29"/>
      <c r="W958" s="29"/>
      <c r="X958" s="29"/>
      <c r="Y958" s="29"/>
      <c r="Z958" s="29"/>
      <c r="AA958" s="29"/>
      <c r="AB958" s="29"/>
      <c r="AC958" s="29"/>
      <c r="AD958" s="29"/>
      <c r="AE958" s="29"/>
      <c r="AR958" s="152" t="s">
        <v>133</v>
      </c>
      <c r="AT958" s="152" t="s">
        <v>128</v>
      </c>
      <c r="AU958" s="152" t="s">
        <v>87</v>
      </c>
      <c r="AY958" s="14" t="s">
        <v>125</v>
      </c>
      <c r="BE958" s="153">
        <f t="shared" si="134"/>
        <v>0</v>
      </c>
      <c r="BF958" s="153">
        <f t="shared" si="135"/>
        <v>0</v>
      </c>
      <c r="BG958" s="153">
        <f t="shared" si="136"/>
        <v>0</v>
      </c>
      <c r="BH958" s="153">
        <f t="shared" si="137"/>
        <v>0</v>
      </c>
      <c r="BI958" s="153">
        <f t="shared" si="138"/>
        <v>0</v>
      </c>
      <c r="BJ958" s="14" t="s">
        <v>85</v>
      </c>
      <c r="BK958" s="153">
        <f t="shared" si="139"/>
        <v>0</v>
      </c>
      <c r="BL958" s="14" t="s">
        <v>133</v>
      </c>
      <c r="BM958" s="152" t="s">
        <v>3490</v>
      </c>
    </row>
    <row r="959" spans="1:65" s="2" customFormat="1" ht="90" customHeight="1">
      <c r="A959" s="29"/>
      <c r="B959" s="140"/>
      <c r="C959" s="141" t="s">
        <v>3491</v>
      </c>
      <c r="D959" s="141" t="s">
        <v>128</v>
      </c>
      <c r="E959" s="142" t="s">
        <v>3492</v>
      </c>
      <c r="F959" s="143" t="s">
        <v>3493</v>
      </c>
      <c r="G959" s="144" t="s">
        <v>157</v>
      </c>
      <c r="H959" s="145">
        <v>1</v>
      </c>
      <c r="I959" s="146"/>
      <c r="J959" s="147">
        <f t="shared" si="130"/>
        <v>0</v>
      </c>
      <c r="K959" s="143" t="s">
        <v>132</v>
      </c>
      <c r="L959" s="30"/>
      <c r="M959" s="148" t="s">
        <v>1</v>
      </c>
      <c r="N959" s="149" t="s">
        <v>42</v>
      </c>
      <c r="O959" s="55"/>
      <c r="P959" s="150">
        <f t="shared" si="131"/>
        <v>0</v>
      </c>
      <c r="Q959" s="150">
        <v>0</v>
      </c>
      <c r="R959" s="150">
        <f t="shared" si="132"/>
        <v>0</v>
      </c>
      <c r="S959" s="150">
        <v>0</v>
      </c>
      <c r="T959" s="151">
        <f t="shared" si="133"/>
        <v>0</v>
      </c>
      <c r="U959" s="29"/>
      <c r="V959" s="29"/>
      <c r="W959" s="29"/>
      <c r="X959" s="29"/>
      <c r="Y959" s="29"/>
      <c r="Z959" s="29"/>
      <c r="AA959" s="29"/>
      <c r="AB959" s="29"/>
      <c r="AC959" s="29"/>
      <c r="AD959" s="29"/>
      <c r="AE959" s="29"/>
      <c r="AR959" s="152" t="s">
        <v>133</v>
      </c>
      <c r="AT959" s="152" t="s">
        <v>128</v>
      </c>
      <c r="AU959" s="152" t="s">
        <v>87</v>
      </c>
      <c r="AY959" s="14" t="s">
        <v>125</v>
      </c>
      <c r="BE959" s="153">
        <f t="shared" si="134"/>
        <v>0</v>
      </c>
      <c r="BF959" s="153">
        <f t="shared" si="135"/>
        <v>0</v>
      </c>
      <c r="BG959" s="153">
        <f t="shared" si="136"/>
        <v>0</v>
      </c>
      <c r="BH959" s="153">
        <f t="shared" si="137"/>
        <v>0</v>
      </c>
      <c r="BI959" s="153">
        <f t="shared" si="138"/>
        <v>0</v>
      </c>
      <c r="BJ959" s="14" t="s">
        <v>85</v>
      </c>
      <c r="BK959" s="153">
        <f t="shared" si="139"/>
        <v>0</v>
      </c>
      <c r="BL959" s="14" t="s">
        <v>133</v>
      </c>
      <c r="BM959" s="152" t="s">
        <v>3494</v>
      </c>
    </row>
    <row r="960" spans="1:65" s="2" customFormat="1" ht="90" customHeight="1">
      <c r="A960" s="29"/>
      <c r="B960" s="140"/>
      <c r="C960" s="141" t="s">
        <v>3495</v>
      </c>
      <c r="D960" s="141" t="s">
        <v>128</v>
      </c>
      <c r="E960" s="142" t="s">
        <v>3496</v>
      </c>
      <c r="F960" s="143" t="s">
        <v>3497</v>
      </c>
      <c r="G960" s="144" t="s">
        <v>157</v>
      </c>
      <c r="H960" s="145">
        <v>1</v>
      </c>
      <c r="I960" s="146"/>
      <c r="J960" s="147">
        <f t="shared" si="130"/>
        <v>0</v>
      </c>
      <c r="K960" s="143" t="s">
        <v>132</v>
      </c>
      <c r="L960" s="30"/>
      <c r="M960" s="148" t="s">
        <v>1</v>
      </c>
      <c r="N960" s="149" t="s">
        <v>42</v>
      </c>
      <c r="O960" s="55"/>
      <c r="P960" s="150">
        <f t="shared" si="131"/>
        <v>0</v>
      </c>
      <c r="Q960" s="150">
        <v>0</v>
      </c>
      <c r="R960" s="150">
        <f t="shared" si="132"/>
        <v>0</v>
      </c>
      <c r="S960" s="150">
        <v>0</v>
      </c>
      <c r="T960" s="151">
        <f t="shared" si="133"/>
        <v>0</v>
      </c>
      <c r="U960" s="29"/>
      <c r="V960" s="29"/>
      <c r="W960" s="29"/>
      <c r="X960" s="29"/>
      <c r="Y960" s="29"/>
      <c r="Z960" s="29"/>
      <c r="AA960" s="29"/>
      <c r="AB960" s="29"/>
      <c r="AC960" s="29"/>
      <c r="AD960" s="29"/>
      <c r="AE960" s="29"/>
      <c r="AR960" s="152" t="s">
        <v>133</v>
      </c>
      <c r="AT960" s="152" t="s">
        <v>128</v>
      </c>
      <c r="AU960" s="152" t="s">
        <v>87</v>
      </c>
      <c r="AY960" s="14" t="s">
        <v>125</v>
      </c>
      <c r="BE960" s="153">
        <f t="shared" si="134"/>
        <v>0</v>
      </c>
      <c r="BF960" s="153">
        <f t="shared" si="135"/>
        <v>0</v>
      </c>
      <c r="BG960" s="153">
        <f t="shared" si="136"/>
        <v>0</v>
      </c>
      <c r="BH960" s="153">
        <f t="shared" si="137"/>
        <v>0</v>
      </c>
      <c r="BI960" s="153">
        <f t="shared" si="138"/>
        <v>0</v>
      </c>
      <c r="BJ960" s="14" t="s">
        <v>85</v>
      </c>
      <c r="BK960" s="153">
        <f t="shared" si="139"/>
        <v>0</v>
      </c>
      <c r="BL960" s="14" t="s">
        <v>133</v>
      </c>
      <c r="BM960" s="152" t="s">
        <v>3498</v>
      </c>
    </row>
    <row r="961" spans="1:65" s="2" customFormat="1" ht="76.349999999999994" customHeight="1">
      <c r="A961" s="29"/>
      <c r="B961" s="140"/>
      <c r="C961" s="141" t="s">
        <v>3499</v>
      </c>
      <c r="D961" s="141" t="s">
        <v>128</v>
      </c>
      <c r="E961" s="142" t="s">
        <v>3500</v>
      </c>
      <c r="F961" s="143" t="s">
        <v>3501</v>
      </c>
      <c r="G961" s="144" t="s">
        <v>157</v>
      </c>
      <c r="H961" s="145">
        <v>1</v>
      </c>
      <c r="I961" s="146"/>
      <c r="J961" s="147">
        <f t="shared" si="130"/>
        <v>0</v>
      </c>
      <c r="K961" s="143" t="s">
        <v>132</v>
      </c>
      <c r="L961" s="30"/>
      <c r="M961" s="148" t="s">
        <v>1</v>
      </c>
      <c r="N961" s="149" t="s">
        <v>42</v>
      </c>
      <c r="O961" s="55"/>
      <c r="P961" s="150">
        <f t="shared" si="131"/>
        <v>0</v>
      </c>
      <c r="Q961" s="150">
        <v>0</v>
      </c>
      <c r="R961" s="150">
        <f t="shared" si="132"/>
        <v>0</v>
      </c>
      <c r="S961" s="150">
        <v>0</v>
      </c>
      <c r="T961" s="151">
        <f t="shared" si="133"/>
        <v>0</v>
      </c>
      <c r="U961" s="29"/>
      <c r="V961" s="29"/>
      <c r="W961" s="29"/>
      <c r="X961" s="29"/>
      <c r="Y961" s="29"/>
      <c r="Z961" s="29"/>
      <c r="AA961" s="29"/>
      <c r="AB961" s="29"/>
      <c r="AC961" s="29"/>
      <c r="AD961" s="29"/>
      <c r="AE961" s="29"/>
      <c r="AR961" s="152" t="s">
        <v>133</v>
      </c>
      <c r="AT961" s="152" t="s">
        <v>128</v>
      </c>
      <c r="AU961" s="152" t="s">
        <v>87</v>
      </c>
      <c r="AY961" s="14" t="s">
        <v>125</v>
      </c>
      <c r="BE961" s="153">
        <f t="shared" si="134"/>
        <v>0</v>
      </c>
      <c r="BF961" s="153">
        <f t="shared" si="135"/>
        <v>0</v>
      </c>
      <c r="BG961" s="153">
        <f t="shared" si="136"/>
        <v>0</v>
      </c>
      <c r="BH961" s="153">
        <f t="shared" si="137"/>
        <v>0</v>
      </c>
      <c r="BI961" s="153">
        <f t="shared" si="138"/>
        <v>0</v>
      </c>
      <c r="BJ961" s="14" t="s">
        <v>85</v>
      </c>
      <c r="BK961" s="153">
        <f t="shared" si="139"/>
        <v>0</v>
      </c>
      <c r="BL961" s="14" t="s">
        <v>133</v>
      </c>
      <c r="BM961" s="152" t="s">
        <v>3502</v>
      </c>
    </row>
    <row r="962" spans="1:65" s="2" customFormat="1" ht="76.349999999999994" customHeight="1">
      <c r="A962" s="29"/>
      <c r="B962" s="140"/>
      <c r="C962" s="141" t="s">
        <v>3503</v>
      </c>
      <c r="D962" s="141" t="s">
        <v>128</v>
      </c>
      <c r="E962" s="142" t="s">
        <v>3504</v>
      </c>
      <c r="F962" s="143" t="s">
        <v>3505</v>
      </c>
      <c r="G962" s="144" t="s">
        <v>157</v>
      </c>
      <c r="H962" s="145">
        <v>1</v>
      </c>
      <c r="I962" s="146"/>
      <c r="J962" s="147">
        <f t="shared" si="130"/>
        <v>0</v>
      </c>
      <c r="K962" s="143" t="s">
        <v>132</v>
      </c>
      <c r="L962" s="30"/>
      <c r="M962" s="148" t="s">
        <v>1</v>
      </c>
      <c r="N962" s="149" t="s">
        <v>42</v>
      </c>
      <c r="O962" s="55"/>
      <c r="P962" s="150">
        <f t="shared" si="131"/>
        <v>0</v>
      </c>
      <c r="Q962" s="150">
        <v>0</v>
      </c>
      <c r="R962" s="150">
        <f t="shared" si="132"/>
        <v>0</v>
      </c>
      <c r="S962" s="150">
        <v>0</v>
      </c>
      <c r="T962" s="151">
        <f t="shared" si="133"/>
        <v>0</v>
      </c>
      <c r="U962" s="29"/>
      <c r="V962" s="29"/>
      <c r="W962" s="29"/>
      <c r="X962" s="29"/>
      <c r="Y962" s="29"/>
      <c r="Z962" s="29"/>
      <c r="AA962" s="29"/>
      <c r="AB962" s="29"/>
      <c r="AC962" s="29"/>
      <c r="AD962" s="29"/>
      <c r="AE962" s="29"/>
      <c r="AR962" s="152" t="s">
        <v>133</v>
      </c>
      <c r="AT962" s="152" t="s">
        <v>128</v>
      </c>
      <c r="AU962" s="152" t="s">
        <v>87</v>
      </c>
      <c r="AY962" s="14" t="s">
        <v>125</v>
      </c>
      <c r="BE962" s="153">
        <f t="shared" si="134"/>
        <v>0</v>
      </c>
      <c r="BF962" s="153">
        <f t="shared" si="135"/>
        <v>0</v>
      </c>
      <c r="BG962" s="153">
        <f t="shared" si="136"/>
        <v>0</v>
      </c>
      <c r="BH962" s="153">
        <f t="shared" si="137"/>
        <v>0</v>
      </c>
      <c r="BI962" s="153">
        <f t="shared" si="138"/>
        <v>0</v>
      </c>
      <c r="BJ962" s="14" t="s">
        <v>85</v>
      </c>
      <c r="BK962" s="153">
        <f t="shared" si="139"/>
        <v>0</v>
      </c>
      <c r="BL962" s="14" t="s">
        <v>133</v>
      </c>
      <c r="BM962" s="152" t="s">
        <v>3506</v>
      </c>
    </row>
    <row r="963" spans="1:65" s="2" customFormat="1" ht="78" customHeight="1">
      <c r="A963" s="29"/>
      <c r="B963" s="140"/>
      <c r="C963" s="141" t="s">
        <v>3507</v>
      </c>
      <c r="D963" s="141" t="s">
        <v>128</v>
      </c>
      <c r="E963" s="142" t="s">
        <v>3508</v>
      </c>
      <c r="F963" s="143" t="s">
        <v>3509</v>
      </c>
      <c r="G963" s="144" t="s">
        <v>157</v>
      </c>
      <c r="H963" s="145">
        <v>1</v>
      </c>
      <c r="I963" s="146"/>
      <c r="J963" s="147">
        <f t="shared" si="130"/>
        <v>0</v>
      </c>
      <c r="K963" s="143" t="s">
        <v>132</v>
      </c>
      <c r="L963" s="30"/>
      <c r="M963" s="148" t="s">
        <v>1</v>
      </c>
      <c r="N963" s="149" t="s">
        <v>42</v>
      </c>
      <c r="O963" s="55"/>
      <c r="P963" s="150">
        <f t="shared" si="131"/>
        <v>0</v>
      </c>
      <c r="Q963" s="150">
        <v>0</v>
      </c>
      <c r="R963" s="150">
        <f t="shared" si="132"/>
        <v>0</v>
      </c>
      <c r="S963" s="150">
        <v>0</v>
      </c>
      <c r="T963" s="151">
        <f t="shared" si="133"/>
        <v>0</v>
      </c>
      <c r="U963" s="29"/>
      <c r="V963" s="29"/>
      <c r="W963" s="29"/>
      <c r="X963" s="29"/>
      <c r="Y963" s="29"/>
      <c r="Z963" s="29"/>
      <c r="AA963" s="29"/>
      <c r="AB963" s="29"/>
      <c r="AC963" s="29"/>
      <c r="AD963" s="29"/>
      <c r="AE963" s="29"/>
      <c r="AR963" s="152" t="s">
        <v>133</v>
      </c>
      <c r="AT963" s="152" t="s">
        <v>128</v>
      </c>
      <c r="AU963" s="152" t="s">
        <v>87</v>
      </c>
      <c r="AY963" s="14" t="s">
        <v>125</v>
      </c>
      <c r="BE963" s="153">
        <f t="shared" si="134"/>
        <v>0</v>
      </c>
      <c r="BF963" s="153">
        <f t="shared" si="135"/>
        <v>0</v>
      </c>
      <c r="BG963" s="153">
        <f t="shared" si="136"/>
        <v>0</v>
      </c>
      <c r="BH963" s="153">
        <f t="shared" si="137"/>
        <v>0</v>
      </c>
      <c r="BI963" s="153">
        <f t="shared" si="138"/>
        <v>0</v>
      </c>
      <c r="BJ963" s="14" t="s">
        <v>85</v>
      </c>
      <c r="BK963" s="153">
        <f t="shared" si="139"/>
        <v>0</v>
      </c>
      <c r="BL963" s="14" t="s">
        <v>133</v>
      </c>
      <c r="BM963" s="152" t="s">
        <v>3510</v>
      </c>
    </row>
    <row r="964" spans="1:65" s="2" customFormat="1" ht="78" customHeight="1">
      <c r="A964" s="29"/>
      <c r="B964" s="140"/>
      <c r="C964" s="141" t="s">
        <v>3511</v>
      </c>
      <c r="D964" s="141" t="s">
        <v>128</v>
      </c>
      <c r="E964" s="142" t="s">
        <v>3512</v>
      </c>
      <c r="F964" s="143" t="s">
        <v>3513</v>
      </c>
      <c r="G964" s="144" t="s">
        <v>157</v>
      </c>
      <c r="H964" s="145">
        <v>1</v>
      </c>
      <c r="I964" s="146"/>
      <c r="J964" s="147">
        <f t="shared" si="130"/>
        <v>0</v>
      </c>
      <c r="K964" s="143" t="s">
        <v>132</v>
      </c>
      <c r="L964" s="30"/>
      <c r="M964" s="148" t="s">
        <v>1</v>
      </c>
      <c r="N964" s="149" t="s">
        <v>42</v>
      </c>
      <c r="O964" s="55"/>
      <c r="P964" s="150">
        <f t="shared" si="131"/>
        <v>0</v>
      </c>
      <c r="Q964" s="150">
        <v>0</v>
      </c>
      <c r="R964" s="150">
        <f t="shared" si="132"/>
        <v>0</v>
      </c>
      <c r="S964" s="150">
        <v>0</v>
      </c>
      <c r="T964" s="151">
        <f t="shared" si="133"/>
        <v>0</v>
      </c>
      <c r="U964" s="29"/>
      <c r="V964" s="29"/>
      <c r="W964" s="29"/>
      <c r="X964" s="29"/>
      <c r="Y964" s="29"/>
      <c r="Z964" s="29"/>
      <c r="AA964" s="29"/>
      <c r="AB964" s="29"/>
      <c r="AC964" s="29"/>
      <c r="AD964" s="29"/>
      <c r="AE964" s="29"/>
      <c r="AR964" s="152" t="s">
        <v>133</v>
      </c>
      <c r="AT964" s="152" t="s">
        <v>128</v>
      </c>
      <c r="AU964" s="152" t="s">
        <v>87</v>
      </c>
      <c r="AY964" s="14" t="s">
        <v>125</v>
      </c>
      <c r="BE964" s="153">
        <f t="shared" si="134"/>
        <v>0</v>
      </c>
      <c r="BF964" s="153">
        <f t="shared" si="135"/>
        <v>0</v>
      </c>
      <c r="BG964" s="153">
        <f t="shared" si="136"/>
        <v>0</v>
      </c>
      <c r="BH964" s="153">
        <f t="shared" si="137"/>
        <v>0</v>
      </c>
      <c r="BI964" s="153">
        <f t="shared" si="138"/>
        <v>0</v>
      </c>
      <c r="BJ964" s="14" t="s">
        <v>85</v>
      </c>
      <c r="BK964" s="153">
        <f t="shared" si="139"/>
        <v>0</v>
      </c>
      <c r="BL964" s="14" t="s">
        <v>133</v>
      </c>
      <c r="BM964" s="152" t="s">
        <v>3514</v>
      </c>
    </row>
    <row r="965" spans="1:65" s="2" customFormat="1" ht="49.15" customHeight="1">
      <c r="A965" s="29"/>
      <c r="B965" s="140"/>
      <c r="C965" s="141" t="s">
        <v>3515</v>
      </c>
      <c r="D965" s="141" t="s">
        <v>128</v>
      </c>
      <c r="E965" s="142" t="s">
        <v>3516</v>
      </c>
      <c r="F965" s="143" t="s">
        <v>3517</v>
      </c>
      <c r="G965" s="144" t="s">
        <v>157</v>
      </c>
      <c r="H965" s="145">
        <v>1</v>
      </c>
      <c r="I965" s="146"/>
      <c r="J965" s="147">
        <f t="shared" si="130"/>
        <v>0</v>
      </c>
      <c r="K965" s="143" t="s">
        <v>132</v>
      </c>
      <c r="L965" s="30"/>
      <c r="M965" s="148" t="s">
        <v>1</v>
      </c>
      <c r="N965" s="149" t="s">
        <v>42</v>
      </c>
      <c r="O965" s="55"/>
      <c r="P965" s="150">
        <f t="shared" si="131"/>
        <v>0</v>
      </c>
      <c r="Q965" s="150">
        <v>0</v>
      </c>
      <c r="R965" s="150">
        <f t="shared" si="132"/>
        <v>0</v>
      </c>
      <c r="S965" s="150">
        <v>0</v>
      </c>
      <c r="T965" s="151">
        <f t="shared" si="133"/>
        <v>0</v>
      </c>
      <c r="U965" s="29"/>
      <c r="V965" s="29"/>
      <c r="W965" s="29"/>
      <c r="X965" s="29"/>
      <c r="Y965" s="29"/>
      <c r="Z965" s="29"/>
      <c r="AA965" s="29"/>
      <c r="AB965" s="29"/>
      <c r="AC965" s="29"/>
      <c r="AD965" s="29"/>
      <c r="AE965" s="29"/>
      <c r="AR965" s="152" t="s">
        <v>133</v>
      </c>
      <c r="AT965" s="152" t="s">
        <v>128</v>
      </c>
      <c r="AU965" s="152" t="s">
        <v>87</v>
      </c>
      <c r="AY965" s="14" t="s">
        <v>125</v>
      </c>
      <c r="BE965" s="153">
        <f t="shared" si="134"/>
        <v>0</v>
      </c>
      <c r="BF965" s="153">
        <f t="shared" si="135"/>
        <v>0</v>
      </c>
      <c r="BG965" s="153">
        <f t="shared" si="136"/>
        <v>0</v>
      </c>
      <c r="BH965" s="153">
        <f t="shared" si="137"/>
        <v>0</v>
      </c>
      <c r="BI965" s="153">
        <f t="shared" si="138"/>
        <v>0</v>
      </c>
      <c r="BJ965" s="14" t="s">
        <v>85</v>
      </c>
      <c r="BK965" s="153">
        <f t="shared" si="139"/>
        <v>0</v>
      </c>
      <c r="BL965" s="14" t="s">
        <v>133</v>
      </c>
      <c r="BM965" s="152" t="s">
        <v>3518</v>
      </c>
    </row>
    <row r="966" spans="1:65" s="2" customFormat="1" ht="49.15" customHeight="1">
      <c r="A966" s="29"/>
      <c r="B966" s="140"/>
      <c r="C966" s="141" t="s">
        <v>3519</v>
      </c>
      <c r="D966" s="141" t="s">
        <v>128</v>
      </c>
      <c r="E966" s="142" t="s">
        <v>3520</v>
      </c>
      <c r="F966" s="143" t="s">
        <v>3521</v>
      </c>
      <c r="G966" s="144" t="s">
        <v>157</v>
      </c>
      <c r="H966" s="145">
        <v>1</v>
      </c>
      <c r="I966" s="146"/>
      <c r="J966" s="147">
        <f t="shared" si="130"/>
        <v>0</v>
      </c>
      <c r="K966" s="143" t="s">
        <v>132</v>
      </c>
      <c r="L966" s="30"/>
      <c r="M966" s="148" t="s">
        <v>1</v>
      </c>
      <c r="N966" s="149" t="s">
        <v>42</v>
      </c>
      <c r="O966" s="55"/>
      <c r="P966" s="150">
        <f t="shared" si="131"/>
        <v>0</v>
      </c>
      <c r="Q966" s="150">
        <v>0</v>
      </c>
      <c r="R966" s="150">
        <f t="shared" si="132"/>
        <v>0</v>
      </c>
      <c r="S966" s="150">
        <v>0</v>
      </c>
      <c r="T966" s="151">
        <f t="shared" si="133"/>
        <v>0</v>
      </c>
      <c r="U966" s="29"/>
      <c r="V966" s="29"/>
      <c r="W966" s="29"/>
      <c r="X966" s="29"/>
      <c r="Y966" s="29"/>
      <c r="Z966" s="29"/>
      <c r="AA966" s="29"/>
      <c r="AB966" s="29"/>
      <c r="AC966" s="29"/>
      <c r="AD966" s="29"/>
      <c r="AE966" s="29"/>
      <c r="AR966" s="152" t="s">
        <v>133</v>
      </c>
      <c r="AT966" s="152" t="s">
        <v>128</v>
      </c>
      <c r="AU966" s="152" t="s">
        <v>87</v>
      </c>
      <c r="AY966" s="14" t="s">
        <v>125</v>
      </c>
      <c r="BE966" s="153">
        <f t="shared" si="134"/>
        <v>0</v>
      </c>
      <c r="BF966" s="153">
        <f t="shared" si="135"/>
        <v>0</v>
      </c>
      <c r="BG966" s="153">
        <f t="shared" si="136"/>
        <v>0</v>
      </c>
      <c r="BH966" s="153">
        <f t="shared" si="137"/>
        <v>0</v>
      </c>
      <c r="BI966" s="153">
        <f t="shared" si="138"/>
        <v>0</v>
      </c>
      <c r="BJ966" s="14" t="s">
        <v>85</v>
      </c>
      <c r="BK966" s="153">
        <f t="shared" si="139"/>
        <v>0</v>
      </c>
      <c r="BL966" s="14" t="s">
        <v>133</v>
      </c>
      <c r="BM966" s="152" t="s">
        <v>3522</v>
      </c>
    </row>
    <row r="967" spans="1:65" s="2" customFormat="1" ht="49.15" customHeight="1">
      <c r="A967" s="29"/>
      <c r="B967" s="140"/>
      <c r="C967" s="141" t="s">
        <v>3523</v>
      </c>
      <c r="D967" s="141" t="s">
        <v>128</v>
      </c>
      <c r="E967" s="142" t="s">
        <v>3524</v>
      </c>
      <c r="F967" s="143" t="s">
        <v>3525</v>
      </c>
      <c r="G967" s="144" t="s">
        <v>157</v>
      </c>
      <c r="H967" s="145">
        <v>1</v>
      </c>
      <c r="I967" s="146"/>
      <c r="J967" s="147">
        <f t="shared" si="130"/>
        <v>0</v>
      </c>
      <c r="K967" s="143" t="s">
        <v>132</v>
      </c>
      <c r="L967" s="30"/>
      <c r="M967" s="148" t="s">
        <v>1</v>
      </c>
      <c r="N967" s="149" t="s">
        <v>42</v>
      </c>
      <c r="O967" s="55"/>
      <c r="P967" s="150">
        <f t="shared" si="131"/>
        <v>0</v>
      </c>
      <c r="Q967" s="150">
        <v>0</v>
      </c>
      <c r="R967" s="150">
        <f t="shared" si="132"/>
        <v>0</v>
      </c>
      <c r="S967" s="150">
        <v>0</v>
      </c>
      <c r="T967" s="151">
        <f t="shared" si="133"/>
        <v>0</v>
      </c>
      <c r="U967" s="29"/>
      <c r="V967" s="29"/>
      <c r="W967" s="29"/>
      <c r="X967" s="29"/>
      <c r="Y967" s="29"/>
      <c r="Z967" s="29"/>
      <c r="AA967" s="29"/>
      <c r="AB967" s="29"/>
      <c r="AC967" s="29"/>
      <c r="AD967" s="29"/>
      <c r="AE967" s="29"/>
      <c r="AR967" s="152" t="s">
        <v>133</v>
      </c>
      <c r="AT967" s="152" t="s">
        <v>128</v>
      </c>
      <c r="AU967" s="152" t="s">
        <v>87</v>
      </c>
      <c r="AY967" s="14" t="s">
        <v>125</v>
      </c>
      <c r="BE967" s="153">
        <f t="shared" si="134"/>
        <v>0</v>
      </c>
      <c r="BF967" s="153">
        <f t="shared" si="135"/>
        <v>0</v>
      </c>
      <c r="BG967" s="153">
        <f t="shared" si="136"/>
        <v>0</v>
      </c>
      <c r="BH967" s="153">
        <f t="shared" si="137"/>
        <v>0</v>
      </c>
      <c r="BI967" s="153">
        <f t="shared" si="138"/>
        <v>0</v>
      </c>
      <c r="BJ967" s="14" t="s">
        <v>85</v>
      </c>
      <c r="BK967" s="153">
        <f t="shared" si="139"/>
        <v>0</v>
      </c>
      <c r="BL967" s="14" t="s">
        <v>133</v>
      </c>
      <c r="BM967" s="152" t="s">
        <v>3526</v>
      </c>
    </row>
    <row r="968" spans="1:65" s="2" customFormat="1" ht="55.5" customHeight="1">
      <c r="A968" s="29"/>
      <c r="B968" s="140"/>
      <c r="C968" s="141" t="s">
        <v>3527</v>
      </c>
      <c r="D968" s="141" t="s">
        <v>128</v>
      </c>
      <c r="E968" s="142" t="s">
        <v>3528</v>
      </c>
      <c r="F968" s="143" t="s">
        <v>3529</v>
      </c>
      <c r="G968" s="144" t="s">
        <v>157</v>
      </c>
      <c r="H968" s="145">
        <v>1</v>
      </c>
      <c r="I968" s="146"/>
      <c r="J968" s="147">
        <f t="shared" si="130"/>
        <v>0</v>
      </c>
      <c r="K968" s="143" t="s">
        <v>132</v>
      </c>
      <c r="L968" s="30"/>
      <c r="M968" s="148" t="s">
        <v>1</v>
      </c>
      <c r="N968" s="149" t="s">
        <v>42</v>
      </c>
      <c r="O968" s="55"/>
      <c r="P968" s="150">
        <f t="shared" si="131"/>
        <v>0</v>
      </c>
      <c r="Q968" s="150">
        <v>0</v>
      </c>
      <c r="R968" s="150">
        <f t="shared" si="132"/>
        <v>0</v>
      </c>
      <c r="S968" s="150">
        <v>0</v>
      </c>
      <c r="T968" s="151">
        <f t="shared" si="133"/>
        <v>0</v>
      </c>
      <c r="U968" s="29"/>
      <c r="V968" s="29"/>
      <c r="W968" s="29"/>
      <c r="X968" s="29"/>
      <c r="Y968" s="29"/>
      <c r="Z968" s="29"/>
      <c r="AA968" s="29"/>
      <c r="AB968" s="29"/>
      <c r="AC968" s="29"/>
      <c r="AD968" s="29"/>
      <c r="AE968" s="29"/>
      <c r="AR968" s="152" t="s">
        <v>133</v>
      </c>
      <c r="AT968" s="152" t="s">
        <v>128</v>
      </c>
      <c r="AU968" s="152" t="s">
        <v>87</v>
      </c>
      <c r="AY968" s="14" t="s">
        <v>125</v>
      </c>
      <c r="BE968" s="153">
        <f t="shared" si="134"/>
        <v>0</v>
      </c>
      <c r="BF968" s="153">
        <f t="shared" si="135"/>
        <v>0</v>
      </c>
      <c r="BG968" s="153">
        <f t="shared" si="136"/>
        <v>0</v>
      </c>
      <c r="BH968" s="153">
        <f t="shared" si="137"/>
        <v>0</v>
      </c>
      <c r="BI968" s="153">
        <f t="shared" si="138"/>
        <v>0</v>
      </c>
      <c r="BJ968" s="14" t="s">
        <v>85</v>
      </c>
      <c r="BK968" s="153">
        <f t="shared" si="139"/>
        <v>0</v>
      </c>
      <c r="BL968" s="14" t="s">
        <v>133</v>
      </c>
      <c r="BM968" s="152" t="s">
        <v>3530</v>
      </c>
    </row>
    <row r="969" spans="1:65" s="2" customFormat="1" ht="49.15" customHeight="1">
      <c r="A969" s="29"/>
      <c r="B969" s="140"/>
      <c r="C969" s="141" t="s">
        <v>3531</v>
      </c>
      <c r="D969" s="141" t="s">
        <v>128</v>
      </c>
      <c r="E969" s="142" t="s">
        <v>3532</v>
      </c>
      <c r="F969" s="143" t="s">
        <v>3533</v>
      </c>
      <c r="G969" s="144" t="s">
        <v>157</v>
      </c>
      <c r="H969" s="145">
        <v>1</v>
      </c>
      <c r="I969" s="146"/>
      <c r="J969" s="147">
        <f t="shared" si="130"/>
        <v>0</v>
      </c>
      <c r="K969" s="143" t="s">
        <v>132</v>
      </c>
      <c r="L969" s="30"/>
      <c r="M969" s="148" t="s">
        <v>1</v>
      </c>
      <c r="N969" s="149" t="s">
        <v>42</v>
      </c>
      <c r="O969" s="55"/>
      <c r="P969" s="150">
        <f t="shared" si="131"/>
        <v>0</v>
      </c>
      <c r="Q969" s="150">
        <v>0</v>
      </c>
      <c r="R969" s="150">
        <f t="shared" si="132"/>
        <v>0</v>
      </c>
      <c r="S969" s="150">
        <v>0</v>
      </c>
      <c r="T969" s="151">
        <f t="shared" si="133"/>
        <v>0</v>
      </c>
      <c r="U969" s="29"/>
      <c r="V969" s="29"/>
      <c r="W969" s="29"/>
      <c r="X969" s="29"/>
      <c r="Y969" s="29"/>
      <c r="Z969" s="29"/>
      <c r="AA969" s="29"/>
      <c r="AB969" s="29"/>
      <c r="AC969" s="29"/>
      <c r="AD969" s="29"/>
      <c r="AE969" s="29"/>
      <c r="AR969" s="152" t="s">
        <v>133</v>
      </c>
      <c r="AT969" s="152" t="s">
        <v>128</v>
      </c>
      <c r="AU969" s="152" t="s">
        <v>87</v>
      </c>
      <c r="AY969" s="14" t="s">
        <v>125</v>
      </c>
      <c r="BE969" s="153">
        <f t="shared" si="134"/>
        <v>0</v>
      </c>
      <c r="BF969" s="153">
        <f t="shared" si="135"/>
        <v>0</v>
      </c>
      <c r="BG969" s="153">
        <f t="shared" si="136"/>
        <v>0</v>
      </c>
      <c r="BH969" s="153">
        <f t="shared" si="137"/>
        <v>0</v>
      </c>
      <c r="BI969" s="153">
        <f t="shared" si="138"/>
        <v>0</v>
      </c>
      <c r="BJ969" s="14" t="s">
        <v>85</v>
      </c>
      <c r="BK969" s="153">
        <f t="shared" si="139"/>
        <v>0</v>
      </c>
      <c r="BL969" s="14" t="s">
        <v>133</v>
      </c>
      <c r="BM969" s="152" t="s">
        <v>3534</v>
      </c>
    </row>
    <row r="970" spans="1:65" s="2" customFormat="1" ht="49.15" customHeight="1">
      <c r="A970" s="29"/>
      <c r="B970" s="140"/>
      <c r="C970" s="141" t="s">
        <v>3535</v>
      </c>
      <c r="D970" s="141" t="s">
        <v>128</v>
      </c>
      <c r="E970" s="142" t="s">
        <v>3536</v>
      </c>
      <c r="F970" s="143" t="s">
        <v>3537</v>
      </c>
      <c r="G970" s="144" t="s">
        <v>157</v>
      </c>
      <c r="H970" s="145">
        <v>1</v>
      </c>
      <c r="I970" s="146"/>
      <c r="J970" s="147">
        <f t="shared" si="130"/>
        <v>0</v>
      </c>
      <c r="K970" s="143" t="s">
        <v>132</v>
      </c>
      <c r="L970" s="30"/>
      <c r="M970" s="148" t="s">
        <v>1</v>
      </c>
      <c r="N970" s="149" t="s">
        <v>42</v>
      </c>
      <c r="O970" s="55"/>
      <c r="P970" s="150">
        <f t="shared" si="131"/>
        <v>0</v>
      </c>
      <c r="Q970" s="150">
        <v>0</v>
      </c>
      <c r="R970" s="150">
        <f t="shared" si="132"/>
        <v>0</v>
      </c>
      <c r="S970" s="150">
        <v>0</v>
      </c>
      <c r="T970" s="151">
        <f t="shared" si="133"/>
        <v>0</v>
      </c>
      <c r="U970" s="29"/>
      <c r="V970" s="29"/>
      <c r="W970" s="29"/>
      <c r="X970" s="29"/>
      <c r="Y970" s="29"/>
      <c r="Z970" s="29"/>
      <c r="AA970" s="29"/>
      <c r="AB970" s="29"/>
      <c r="AC970" s="29"/>
      <c r="AD970" s="29"/>
      <c r="AE970" s="29"/>
      <c r="AR970" s="152" t="s">
        <v>133</v>
      </c>
      <c r="AT970" s="152" t="s">
        <v>128</v>
      </c>
      <c r="AU970" s="152" t="s">
        <v>87</v>
      </c>
      <c r="AY970" s="14" t="s">
        <v>125</v>
      </c>
      <c r="BE970" s="153">
        <f t="shared" si="134"/>
        <v>0</v>
      </c>
      <c r="BF970" s="153">
        <f t="shared" si="135"/>
        <v>0</v>
      </c>
      <c r="BG970" s="153">
        <f t="shared" si="136"/>
        <v>0</v>
      </c>
      <c r="BH970" s="153">
        <f t="shared" si="137"/>
        <v>0</v>
      </c>
      <c r="BI970" s="153">
        <f t="shared" si="138"/>
        <v>0</v>
      </c>
      <c r="BJ970" s="14" t="s">
        <v>85</v>
      </c>
      <c r="BK970" s="153">
        <f t="shared" si="139"/>
        <v>0</v>
      </c>
      <c r="BL970" s="14" t="s">
        <v>133</v>
      </c>
      <c r="BM970" s="152" t="s">
        <v>3538</v>
      </c>
    </row>
    <row r="971" spans="1:65" s="2" customFormat="1" ht="49.15" customHeight="1">
      <c r="A971" s="29"/>
      <c r="B971" s="140"/>
      <c r="C971" s="141" t="s">
        <v>3539</v>
      </c>
      <c r="D971" s="141" t="s">
        <v>128</v>
      </c>
      <c r="E971" s="142" t="s">
        <v>3540</v>
      </c>
      <c r="F971" s="143" t="s">
        <v>3541</v>
      </c>
      <c r="G971" s="144" t="s">
        <v>137</v>
      </c>
      <c r="H971" s="145">
        <v>1</v>
      </c>
      <c r="I971" s="146"/>
      <c r="J971" s="147">
        <f t="shared" si="130"/>
        <v>0</v>
      </c>
      <c r="K971" s="143" t="s">
        <v>132</v>
      </c>
      <c r="L971" s="30"/>
      <c r="M971" s="148" t="s">
        <v>1</v>
      </c>
      <c r="N971" s="149" t="s">
        <v>42</v>
      </c>
      <c r="O971" s="55"/>
      <c r="P971" s="150">
        <f t="shared" si="131"/>
        <v>0</v>
      </c>
      <c r="Q971" s="150">
        <v>0</v>
      </c>
      <c r="R971" s="150">
        <f t="shared" si="132"/>
        <v>0</v>
      </c>
      <c r="S971" s="150">
        <v>0</v>
      </c>
      <c r="T971" s="151">
        <f t="shared" si="133"/>
        <v>0</v>
      </c>
      <c r="U971" s="29"/>
      <c r="V971" s="29"/>
      <c r="W971" s="29"/>
      <c r="X971" s="29"/>
      <c r="Y971" s="29"/>
      <c r="Z971" s="29"/>
      <c r="AA971" s="29"/>
      <c r="AB971" s="29"/>
      <c r="AC971" s="29"/>
      <c r="AD971" s="29"/>
      <c r="AE971" s="29"/>
      <c r="AR971" s="152" t="s">
        <v>133</v>
      </c>
      <c r="AT971" s="152" t="s">
        <v>128</v>
      </c>
      <c r="AU971" s="152" t="s">
        <v>87</v>
      </c>
      <c r="AY971" s="14" t="s">
        <v>125</v>
      </c>
      <c r="BE971" s="153">
        <f t="shared" si="134"/>
        <v>0</v>
      </c>
      <c r="BF971" s="153">
        <f t="shared" si="135"/>
        <v>0</v>
      </c>
      <c r="BG971" s="153">
        <f t="shared" si="136"/>
        <v>0</v>
      </c>
      <c r="BH971" s="153">
        <f t="shared" si="137"/>
        <v>0</v>
      </c>
      <c r="BI971" s="153">
        <f t="shared" si="138"/>
        <v>0</v>
      </c>
      <c r="BJ971" s="14" t="s">
        <v>85</v>
      </c>
      <c r="BK971" s="153">
        <f t="shared" si="139"/>
        <v>0</v>
      </c>
      <c r="BL971" s="14" t="s">
        <v>133</v>
      </c>
      <c r="BM971" s="152" t="s">
        <v>3542</v>
      </c>
    </row>
    <row r="972" spans="1:65" s="2" customFormat="1" ht="49.15" customHeight="1">
      <c r="A972" s="29"/>
      <c r="B972" s="140"/>
      <c r="C972" s="141" t="s">
        <v>3543</v>
      </c>
      <c r="D972" s="141" t="s">
        <v>128</v>
      </c>
      <c r="E972" s="142" t="s">
        <v>3544</v>
      </c>
      <c r="F972" s="143" t="s">
        <v>3545</v>
      </c>
      <c r="G972" s="144" t="s">
        <v>157</v>
      </c>
      <c r="H972" s="145">
        <v>1</v>
      </c>
      <c r="I972" s="146"/>
      <c r="J972" s="147">
        <f t="shared" si="130"/>
        <v>0</v>
      </c>
      <c r="K972" s="143" t="s">
        <v>132</v>
      </c>
      <c r="L972" s="30"/>
      <c r="M972" s="148" t="s">
        <v>1</v>
      </c>
      <c r="N972" s="149" t="s">
        <v>42</v>
      </c>
      <c r="O972" s="55"/>
      <c r="P972" s="150">
        <f t="shared" si="131"/>
        <v>0</v>
      </c>
      <c r="Q972" s="150">
        <v>0</v>
      </c>
      <c r="R972" s="150">
        <f t="shared" si="132"/>
        <v>0</v>
      </c>
      <c r="S972" s="150">
        <v>0</v>
      </c>
      <c r="T972" s="151">
        <f t="shared" si="133"/>
        <v>0</v>
      </c>
      <c r="U972" s="29"/>
      <c r="V972" s="29"/>
      <c r="W972" s="29"/>
      <c r="X972" s="29"/>
      <c r="Y972" s="29"/>
      <c r="Z972" s="29"/>
      <c r="AA972" s="29"/>
      <c r="AB972" s="29"/>
      <c r="AC972" s="29"/>
      <c r="AD972" s="29"/>
      <c r="AE972" s="29"/>
      <c r="AR972" s="152" t="s">
        <v>133</v>
      </c>
      <c r="AT972" s="152" t="s">
        <v>128</v>
      </c>
      <c r="AU972" s="152" t="s">
        <v>87</v>
      </c>
      <c r="AY972" s="14" t="s">
        <v>125</v>
      </c>
      <c r="BE972" s="153">
        <f t="shared" si="134"/>
        <v>0</v>
      </c>
      <c r="BF972" s="153">
        <f t="shared" si="135"/>
        <v>0</v>
      </c>
      <c r="BG972" s="153">
        <f t="shared" si="136"/>
        <v>0</v>
      </c>
      <c r="BH972" s="153">
        <f t="shared" si="137"/>
        <v>0</v>
      </c>
      <c r="BI972" s="153">
        <f t="shared" si="138"/>
        <v>0</v>
      </c>
      <c r="BJ972" s="14" t="s">
        <v>85</v>
      </c>
      <c r="BK972" s="153">
        <f t="shared" si="139"/>
        <v>0</v>
      </c>
      <c r="BL972" s="14" t="s">
        <v>133</v>
      </c>
      <c r="BM972" s="152" t="s">
        <v>3546</v>
      </c>
    </row>
    <row r="973" spans="1:65" s="2" customFormat="1" ht="55.5" customHeight="1">
      <c r="A973" s="29"/>
      <c r="B973" s="140"/>
      <c r="C973" s="141" t="s">
        <v>3547</v>
      </c>
      <c r="D973" s="141" t="s">
        <v>128</v>
      </c>
      <c r="E973" s="142" t="s">
        <v>3548</v>
      </c>
      <c r="F973" s="143" t="s">
        <v>3549</v>
      </c>
      <c r="G973" s="144" t="s">
        <v>157</v>
      </c>
      <c r="H973" s="145">
        <v>1</v>
      </c>
      <c r="I973" s="146"/>
      <c r="J973" s="147">
        <f t="shared" si="130"/>
        <v>0</v>
      </c>
      <c r="K973" s="143" t="s">
        <v>132</v>
      </c>
      <c r="L973" s="30"/>
      <c r="M973" s="148" t="s">
        <v>1</v>
      </c>
      <c r="N973" s="149" t="s">
        <v>42</v>
      </c>
      <c r="O973" s="55"/>
      <c r="P973" s="150">
        <f t="shared" si="131"/>
        <v>0</v>
      </c>
      <c r="Q973" s="150">
        <v>0</v>
      </c>
      <c r="R973" s="150">
        <f t="shared" si="132"/>
        <v>0</v>
      </c>
      <c r="S973" s="150">
        <v>0</v>
      </c>
      <c r="T973" s="151">
        <f t="shared" si="133"/>
        <v>0</v>
      </c>
      <c r="U973" s="29"/>
      <c r="V973" s="29"/>
      <c r="W973" s="29"/>
      <c r="X973" s="29"/>
      <c r="Y973" s="29"/>
      <c r="Z973" s="29"/>
      <c r="AA973" s="29"/>
      <c r="AB973" s="29"/>
      <c r="AC973" s="29"/>
      <c r="AD973" s="29"/>
      <c r="AE973" s="29"/>
      <c r="AR973" s="152" t="s">
        <v>133</v>
      </c>
      <c r="AT973" s="152" t="s">
        <v>128</v>
      </c>
      <c r="AU973" s="152" t="s">
        <v>87</v>
      </c>
      <c r="AY973" s="14" t="s">
        <v>125</v>
      </c>
      <c r="BE973" s="153">
        <f t="shared" si="134"/>
        <v>0</v>
      </c>
      <c r="BF973" s="153">
        <f t="shared" si="135"/>
        <v>0</v>
      </c>
      <c r="BG973" s="153">
        <f t="shared" si="136"/>
        <v>0</v>
      </c>
      <c r="BH973" s="153">
        <f t="shared" si="137"/>
        <v>0</v>
      </c>
      <c r="BI973" s="153">
        <f t="shared" si="138"/>
        <v>0</v>
      </c>
      <c r="BJ973" s="14" t="s">
        <v>85</v>
      </c>
      <c r="BK973" s="153">
        <f t="shared" si="139"/>
        <v>0</v>
      </c>
      <c r="BL973" s="14" t="s">
        <v>133</v>
      </c>
      <c r="BM973" s="152" t="s">
        <v>3550</v>
      </c>
    </row>
    <row r="974" spans="1:65" s="2" customFormat="1" ht="55.5" customHeight="1">
      <c r="A974" s="29"/>
      <c r="B974" s="140"/>
      <c r="C974" s="141" t="s">
        <v>3551</v>
      </c>
      <c r="D974" s="141" t="s">
        <v>128</v>
      </c>
      <c r="E974" s="142" t="s">
        <v>3552</v>
      </c>
      <c r="F974" s="143" t="s">
        <v>3553</v>
      </c>
      <c r="G974" s="144" t="s">
        <v>157</v>
      </c>
      <c r="H974" s="145">
        <v>1</v>
      </c>
      <c r="I974" s="146"/>
      <c r="J974" s="147">
        <f t="shared" si="130"/>
        <v>0</v>
      </c>
      <c r="K974" s="143" t="s">
        <v>132</v>
      </c>
      <c r="L974" s="30"/>
      <c r="M974" s="148" t="s">
        <v>1</v>
      </c>
      <c r="N974" s="149" t="s">
        <v>42</v>
      </c>
      <c r="O974" s="55"/>
      <c r="P974" s="150">
        <f t="shared" si="131"/>
        <v>0</v>
      </c>
      <c r="Q974" s="150">
        <v>0</v>
      </c>
      <c r="R974" s="150">
        <f t="shared" si="132"/>
        <v>0</v>
      </c>
      <c r="S974" s="150">
        <v>0</v>
      </c>
      <c r="T974" s="151">
        <f t="shared" si="133"/>
        <v>0</v>
      </c>
      <c r="U974" s="29"/>
      <c r="V974" s="29"/>
      <c r="W974" s="29"/>
      <c r="X974" s="29"/>
      <c r="Y974" s="29"/>
      <c r="Z974" s="29"/>
      <c r="AA974" s="29"/>
      <c r="AB974" s="29"/>
      <c r="AC974" s="29"/>
      <c r="AD974" s="29"/>
      <c r="AE974" s="29"/>
      <c r="AR974" s="152" t="s">
        <v>133</v>
      </c>
      <c r="AT974" s="152" t="s">
        <v>128</v>
      </c>
      <c r="AU974" s="152" t="s">
        <v>87</v>
      </c>
      <c r="AY974" s="14" t="s">
        <v>125</v>
      </c>
      <c r="BE974" s="153">
        <f t="shared" si="134"/>
        <v>0</v>
      </c>
      <c r="BF974" s="153">
        <f t="shared" si="135"/>
        <v>0</v>
      </c>
      <c r="BG974" s="153">
        <f t="shared" si="136"/>
        <v>0</v>
      </c>
      <c r="BH974" s="153">
        <f t="shared" si="137"/>
        <v>0</v>
      </c>
      <c r="BI974" s="153">
        <f t="shared" si="138"/>
        <v>0</v>
      </c>
      <c r="BJ974" s="14" t="s">
        <v>85</v>
      </c>
      <c r="BK974" s="153">
        <f t="shared" si="139"/>
        <v>0</v>
      </c>
      <c r="BL974" s="14" t="s">
        <v>133</v>
      </c>
      <c r="BM974" s="152" t="s">
        <v>3554</v>
      </c>
    </row>
    <row r="975" spans="1:65" s="2" customFormat="1" ht="55.5" customHeight="1">
      <c r="A975" s="29"/>
      <c r="B975" s="140"/>
      <c r="C975" s="141" t="s">
        <v>3555</v>
      </c>
      <c r="D975" s="141" t="s">
        <v>128</v>
      </c>
      <c r="E975" s="142" t="s">
        <v>3556</v>
      </c>
      <c r="F975" s="143" t="s">
        <v>3557</v>
      </c>
      <c r="G975" s="144" t="s">
        <v>157</v>
      </c>
      <c r="H975" s="145">
        <v>1</v>
      </c>
      <c r="I975" s="146"/>
      <c r="J975" s="147">
        <f t="shared" si="130"/>
        <v>0</v>
      </c>
      <c r="K975" s="143" t="s">
        <v>132</v>
      </c>
      <c r="L975" s="30"/>
      <c r="M975" s="148" t="s">
        <v>1</v>
      </c>
      <c r="N975" s="149" t="s">
        <v>42</v>
      </c>
      <c r="O975" s="55"/>
      <c r="P975" s="150">
        <f t="shared" si="131"/>
        <v>0</v>
      </c>
      <c r="Q975" s="150">
        <v>0</v>
      </c>
      <c r="R975" s="150">
        <f t="shared" si="132"/>
        <v>0</v>
      </c>
      <c r="S975" s="150">
        <v>0</v>
      </c>
      <c r="T975" s="151">
        <f t="shared" si="133"/>
        <v>0</v>
      </c>
      <c r="U975" s="29"/>
      <c r="V975" s="29"/>
      <c r="W975" s="29"/>
      <c r="X975" s="29"/>
      <c r="Y975" s="29"/>
      <c r="Z975" s="29"/>
      <c r="AA975" s="29"/>
      <c r="AB975" s="29"/>
      <c r="AC975" s="29"/>
      <c r="AD975" s="29"/>
      <c r="AE975" s="29"/>
      <c r="AR975" s="152" t="s">
        <v>133</v>
      </c>
      <c r="AT975" s="152" t="s">
        <v>128</v>
      </c>
      <c r="AU975" s="152" t="s">
        <v>87</v>
      </c>
      <c r="AY975" s="14" t="s">
        <v>125</v>
      </c>
      <c r="BE975" s="153">
        <f t="shared" si="134"/>
        <v>0</v>
      </c>
      <c r="BF975" s="153">
        <f t="shared" si="135"/>
        <v>0</v>
      </c>
      <c r="BG975" s="153">
        <f t="shared" si="136"/>
        <v>0</v>
      </c>
      <c r="BH975" s="153">
        <f t="shared" si="137"/>
        <v>0</v>
      </c>
      <c r="BI975" s="153">
        <f t="shared" si="138"/>
        <v>0</v>
      </c>
      <c r="BJ975" s="14" t="s">
        <v>85</v>
      </c>
      <c r="BK975" s="153">
        <f t="shared" si="139"/>
        <v>0</v>
      </c>
      <c r="BL975" s="14" t="s">
        <v>133</v>
      </c>
      <c r="BM975" s="152" t="s">
        <v>3558</v>
      </c>
    </row>
    <row r="976" spans="1:65" s="2" customFormat="1" ht="55.5" customHeight="1">
      <c r="A976" s="29"/>
      <c r="B976" s="140"/>
      <c r="C976" s="141" t="s">
        <v>3559</v>
      </c>
      <c r="D976" s="141" t="s">
        <v>128</v>
      </c>
      <c r="E976" s="142" t="s">
        <v>3560</v>
      </c>
      <c r="F976" s="143" t="s">
        <v>3561</v>
      </c>
      <c r="G976" s="144" t="s">
        <v>157</v>
      </c>
      <c r="H976" s="145">
        <v>1</v>
      </c>
      <c r="I976" s="146"/>
      <c r="J976" s="147">
        <f t="shared" si="130"/>
        <v>0</v>
      </c>
      <c r="K976" s="143" t="s">
        <v>132</v>
      </c>
      <c r="L976" s="30"/>
      <c r="M976" s="148" t="s">
        <v>1</v>
      </c>
      <c r="N976" s="149" t="s">
        <v>42</v>
      </c>
      <c r="O976" s="55"/>
      <c r="P976" s="150">
        <f t="shared" si="131"/>
        <v>0</v>
      </c>
      <c r="Q976" s="150">
        <v>0</v>
      </c>
      <c r="R976" s="150">
        <f t="shared" si="132"/>
        <v>0</v>
      </c>
      <c r="S976" s="150">
        <v>0</v>
      </c>
      <c r="T976" s="151">
        <f t="shared" si="133"/>
        <v>0</v>
      </c>
      <c r="U976" s="29"/>
      <c r="V976" s="29"/>
      <c r="W976" s="29"/>
      <c r="X976" s="29"/>
      <c r="Y976" s="29"/>
      <c r="Z976" s="29"/>
      <c r="AA976" s="29"/>
      <c r="AB976" s="29"/>
      <c r="AC976" s="29"/>
      <c r="AD976" s="29"/>
      <c r="AE976" s="29"/>
      <c r="AR976" s="152" t="s">
        <v>133</v>
      </c>
      <c r="AT976" s="152" t="s">
        <v>128</v>
      </c>
      <c r="AU976" s="152" t="s">
        <v>87</v>
      </c>
      <c r="AY976" s="14" t="s">
        <v>125</v>
      </c>
      <c r="BE976" s="153">
        <f t="shared" si="134"/>
        <v>0</v>
      </c>
      <c r="BF976" s="153">
        <f t="shared" si="135"/>
        <v>0</v>
      </c>
      <c r="BG976" s="153">
        <f t="shared" si="136"/>
        <v>0</v>
      </c>
      <c r="BH976" s="153">
        <f t="shared" si="137"/>
        <v>0</v>
      </c>
      <c r="BI976" s="153">
        <f t="shared" si="138"/>
        <v>0</v>
      </c>
      <c r="BJ976" s="14" t="s">
        <v>85</v>
      </c>
      <c r="BK976" s="153">
        <f t="shared" si="139"/>
        <v>0</v>
      </c>
      <c r="BL976" s="14" t="s">
        <v>133</v>
      </c>
      <c r="BM976" s="152" t="s">
        <v>3562</v>
      </c>
    </row>
    <row r="977" spans="1:65" s="2" customFormat="1" ht="55.5" customHeight="1">
      <c r="A977" s="29"/>
      <c r="B977" s="140"/>
      <c r="C977" s="141" t="s">
        <v>3563</v>
      </c>
      <c r="D977" s="141" t="s">
        <v>128</v>
      </c>
      <c r="E977" s="142" t="s">
        <v>3564</v>
      </c>
      <c r="F977" s="143" t="s">
        <v>3565</v>
      </c>
      <c r="G977" s="144" t="s">
        <v>157</v>
      </c>
      <c r="H977" s="145">
        <v>1</v>
      </c>
      <c r="I977" s="146"/>
      <c r="J977" s="147">
        <f t="shared" si="130"/>
        <v>0</v>
      </c>
      <c r="K977" s="143" t="s">
        <v>132</v>
      </c>
      <c r="L977" s="30"/>
      <c r="M977" s="148" t="s">
        <v>1</v>
      </c>
      <c r="N977" s="149" t="s">
        <v>42</v>
      </c>
      <c r="O977" s="55"/>
      <c r="P977" s="150">
        <f t="shared" si="131"/>
        <v>0</v>
      </c>
      <c r="Q977" s="150">
        <v>0</v>
      </c>
      <c r="R977" s="150">
        <f t="shared" si="132"/>
        <v>0</v>
      </c>
      <c r="S977" s="150">
        <v>0</v>
      </c>
      <c r="T977" s="151">
        <f t="shared" si="133"/>
        <v>0</v>
      </c>
      <c r="U977" s="29"/>
      <c r="V977" s="29"/>
      <c r="W977" s="29"/>
      <c r="X977" s="29"/>
      <c r="Y977" s="29"/>
      <c r="Z977" s="29"/>
      <c r="AA977" s="29"/>
      <c r="AB977" s="29"/>
      <c r="AC977" s="29"/>
      <c r="AD977" s="29"/>
      <c r="AE977" s="29"/>
      <c r="AR977" s="152" t="s">
        <v>133</v>
      </c>
      <c r="AT977" s="152" t="s">
        <v>128</v>
      </c>
      <c r="AU977" s="152" t="s">
        <v>87</v>
      </c>
      <c r="AY977" s="14" t="s">
        <v>125</v>
      </c>
      <c r="BE977" s="153">
        <f t="shared" si="134"/>
        <v>0</v>
      </c>
      <c r="BF977" s="153">
        <f t="shared" si="135"/>
        <v>0</v>
      </c>
      <c r="BG977" s="153">
        <f t="shared" si="136"/>
        <v>0</v>
      </c>
      <c r="BH977" s="153">
        <f t="shared" si="137"/>
        <v>0</v>
      </c>
      <c r="BI977" s="153">
        <f t="shared" si="138"/>
        <v>0</v>
      </c>
      <c r="BJ977" s="14" t="s">
        <v>85</v>
      </c>
      <c r="BK977" s="153">
        <f t="shared" si="139"/>
        <v>0</v>
      </c>
      <c r="BL977" s="14" t="s">
        <v>133</v>
      </c>
      <c r="BM977" s="152" t="s">
        <v>3566</v>
      </c>
    </row>
    <row r="978" spans="1:65" s="2" customFormat="1" ht="55.5" customHeight="1">
      <c r="A978" s="29"/>
      <c r="B978" s="140"/>
      <c r="C978" s="141" t="s">
        <v>3567</v>
      </c>
      <c r="D978" s="141" t="s">
        <v>128</v>
      </c>
      <c r="E978" s="142" t="s">
        <v>3568</v>
      </c>
      <c r="F978" s="143" t="s">
        <v>3569</v>
      </c>
      <c r="G978" s="144" t="s">
        <v>157</v>
      </c>
      <c r="H978" s="145">
        <v>1</v>
      </c>
      <c r="I978" s="146"/>
      <c r="J978" s="147">
        <f t="shared" si="130"/>
        <v>0</v>
      </c>
      <c r="K978" s="143" t="s">
        <v>132</v>
      </c>
      <c r="L978" s="30"/>
      <c r="M978" s="148" t="s">
        <v>1</v>
      </c>
      <c r="N978" s="149" t="s">
        <v>42</v>
      </c>
      <c r="O978" s="55"/>
      <c r="P978" s="150">
        <f t="shared" si="131"/>
        <v>0</v>
      </c>
      <c r="Q978" s="150">
        <v>0</v>
      </c>
      <c r="R978" s="150">
        <f t="shared" si="132"/>
        <v>0</v>
      </c>
      <c r="S978" s="150">
        <v>0</v>
      </c>
      <c r="T978" s="151">
        <f t="shared" si="133"/>
        <v>0</v>
      </c>
      <c r="U978" s="29"/>
      <c r="V978" s="29"/>
      <c r="W978" s="29"/>
      <c r="X978" s="29"/>
      <c r="Y978" s="29"/>
      <c r="Z978" s="29"/>
      <c r="AA978" s="29"/>
      <c r="AB978" s="29"/>
      <c r="AC978" s="29"/>
      <c r="AD978" s="29"/>
      <c r="AE978" s="29"/>
      <c r="AR978" s="152" t="s">
        <v>133</v>
      </c>
      <c r="AT978" s="152" t="s">
        <v>128</v>
      </c>
      <c r="AU978" s="152" t="s">
        <v>87</v>
      </c>
      <c r="AY978" s="14" t="s">
        <v>125</v>
      </c>
      <c r="BE978" s="153">
        <f t="shared" si="134"/>
        <v>0</v>
      </c>
      <c r="BF978" s="153">
        <f t="shared" si="135"/>
        <v>0</v>
      </c>
      <c r="BG978" s="153">
        <f t="shared" si="136"/>
        <v>0</v>
      </c>
      <c r="BH978" s="153">
        <f t="shared" si="137"/>
        <v>0</v>
      </c>
      <c r="BI978" s="153">
        <f t="shared" si="138"/>
        <v>0</v>
      </c>
      <c r="BJ978" s="14" t="s">
        <v>85</v>
      </c>
      <c r="BK978" s="153">
        <f t="shared" si="139"/>
        <v>0</v>
      </c>
      <c r="BL978" s="14" t="s">
        <v>133</v>
      </c>
      <c r="BM978" s="152" t="s">
        <v>3570</v>
      </c>
    </row>
    <row r="979" spans="1:65" s="2" customFormat="1" ht="55.5" customHeight="1">
      <c r="A979" s="29"/>
      <c r="B979" s="140"/>
      <c r="C979" s="141" t="s">
        <v>3571</v>
      </c>
      <c r="D979" s="141" t="s">
        <v>128</v>
      </c>
      <c r="E979" s="142" t="s">
        <v>3572</v>
      </c>
      <c r="F979" s="143" t="s">
        <v>3573</v>
      </c>
      <c r="G979" s="144" t="s">
        <v>137</v>
      </c>
      <c r="H979" s="145">
        <v>1</v>
      </c>
      <c r="I979" s="146"/>
      <c r="J979" s="147">
        <f t="shared" si="130"/>
        <v>0</v>
      </c>
      <c r="K979" s="143" t="s">
        <v>132</v>
      </c>
      <c r="L979" s="30"/>
      <c r="M979" s="148" t="s">
        <v>1</v>
      </c>
      <c r="N979" s="149" t="s">
        <v>42</v>
      </c>
      <c r="O979" s="55"/>
      <c r="P979" s="150">
        <f t="shared" si="131"/>
        <v>0</v>
      </c>
      <c r="Q979" s="150">
        <v>0</v>
      </c>
      <c r="R979" s="150">
        <f t="shared" si="132"/>
        <v>0</v>
      </c>
      <c r="S979" s="150">
        <v>0</v>
      </c>
      <c r="T979" s="151">
        <f t="shared" si="133"/>
        <v>0</v>
      </c>
      <c r="U979" s="29"/>
      <c r="V979" s="29"/>
      <c r="W979" s="29"/>
      <c r="X979" s="29"/>
      <c r="Y979" s="29"/>
      <c r="Z979" s="29"/>
      <c r="AA979" s="29"/>
      <c r="AB979" s="29"/>
      <c r="AC979" s="29"/>
      <c r="AD979" s="29"/>
      <c r="AE979" s="29"/>
      <c r="AR979" s="152" t="s">
        <v>133</v>
      </c>
      <c r="AT979" s="152" t="s">
        <v>128</v>
      </c>
      <c r="AU979" s="152" t="s">
        <v>87</v>
      </c>
      <c r="AY979" s="14" t="s">
        <v>125</v>
      </c>
      <c r="BE979" s="153">
        <f t="shared" si="134"/>
        <v>0</v>
      </c>
      <c r="BF979" s="153">
        <f t="shared" si="135"/>
        <v>0</v>
      </c>
      <c r="BG979" s="153">
        <f t="shared" si="136"/>
        <v>0</v>
      </c>
      <c r="BH979" s="153">
        <f t="shared" si="137"/>
        <v>0</v>
      </c>
      <c r="BI979" s="153">
        <f t="shared" si="138"/>
        <v>0</v>
      </c>
      <c r="BJ979" s="14" t="s">
        <v>85</v>
      </c>
      <c r="BK979" s="153">
        <f t="shared" si="139"/>
        <v>0</v>
      </c>
      <c r="BL979" s="14" t="s">
        <v>133</v>
      </c>
      <c r="BM979" s="152" t="s">
        <v>3574</v>
      </c>
    </row>
    <row r="980" spans="1:65" s="2" customFormat="1" ht="55.5" customHeight="1">
      <c r="A980" s="29"/>
      <c r="B980" s="140"/>
      <c r="C980" s="141" t="s">
        <v>3575</v>
      </c>
      <c r="D980" s="141" t="s">
        <v>128</v>
      </c>
      <c r="E980" s="142" t="s">
        <v>3576</v>
      </c>
      <c r="F980" s="143" t="s">
        <v>3577</v>
      </c>
      <c r="G980" s="144" t="s">
        <v>157</v>
      </c>
      <c r="H980" s="145">
        <v>1</v>
      </c>
      <c r="I980" s="146"/>
      <c r="J980" s="147">
        <f t="shared" si="130"/>
        <v>0</v>
      </c>
      <c r="K980" s="143" t="s">
        <v>132</v>
      </c>
      <c r="L980" s="30"/>
      <c r="M980" s="148" t="s">
        <v>1</v>
      </c>
      <c r="N980" s="149" t="s">
        <v>42</v>
      </c>
      <c r="O980" s="55"/>
      <c r="P980" s="150">
        <f t="shared" si="131"/>
        <v>0</v>
      </c>
      <c r="Q980" s="150">
        <v>0</v>
      </c>
      <c r="R980" s="150">
        <f t="shared" si="132"/>
        <v>0</v>
      </c>
      <c r="S980" s="150">
        <v>0</v>
      </c>
      <c r="T980" s="151">
        <f t="shared" si="133"/>
        <v>0</v>
      </c>
      <c r="U980" s="29"/>
      <c r="V980" s="29"/>
      <c r="W980" s="29"/>
      <c r="X980" s="29"/>
      <c r="Y980" s="29"/>
      <c r="Z980" s="29"/>
      <c r="AA980" s="29"/>
      <c r="AB980" s="29"/>
      <c r="AC980" s="29"/>
      <c r="AD980" s="29"/>
      <c r="AE980" s="29"/>
      <c r="AR980" s="152" t="s">
        <v>133</v>
      </c>
      <c r="AT980" s="152" t="s">
        <v>128</v>
      </c>
      <c r="AU980" s="152" t="s">
        <v>87</v>
      </c>
      <c r="AY980" s="14" t="s">
        <v>125</v>
      </c>
      <c r="BE980" s="153">
        <f t="shared" si="134"/>
        <v>0</v>
      </c>
      <c r="BF980" s="153">
        <f t="shared" si="135"/>
        <v>0</v>
      </c>
      <c r="BG980" s="153">
        <f t="shared" si="136"/>
        <v>0</v>
      </c>
      <c r="BH980" s="153">
        <f t="shared" si="137"/>
        <v>0</v>
      </c>
      <c r="BI980" s="153">
        <f t="shared" si="138"/>
        <v>0</v>
      </c>
      <c r="BJ980" s="14" t="s">
        <v>85</v>
      </c>
      <c r="BK980" s="153">
        <f t="shared" si="139"/>
        <v>0</v>
      </c>
      <c r="BL980" s="14" t="s">
        <v>133</v>
      </c>
      <c r="BM980" s="152" t="s">
        <v>3578</v>
      </c>
    </row>
    <row r="981" spans="1:65" s="2" customFormat="1" ht="49.15" customHeight="1">
      <c r="A981" s="29"/>
      <c r="B981" s="140"/>
      <c r="C981" s="141" t="s">
        <v>3579</v>
      </c>
      <c r="D981" s="141" t="s">
        <v>128</v>
      </c>
      <c r="E981" s="142" t="s">
        <v>3580</v>
      </c>
      <c r="F981" s="143" t="s">
        <v>3581</v>
      </c>
      <c r="G981" s="144" t="s">
        <v>157</v>
      </c>
      <c r="H981" s="145">
        <v>1</v>
      </c>
      <c r="I981" s="146"/>
      <c r="J981" s="147">
        <f t="shared" si="130"/>
        <v>0</v>
      </c>
      <c r="K981" s="143" t="s">
        <v>132</v>
      </c>
      <c r="L981" s="30"/>
      <c r="M981" s="148" t="s">
        <v>1</v>
      </c>
      <c r="N981" s="149" t="s">
        <v>42</v>
      </c>
      <c r="O981" s="55"/>
      <c r="P981" s="150">
        <f t="shared" si="131"/>
        <v>0</v>
      </c>
      <c r="Q981" s="150">
        <v>0</v>
      </c>
      <c r="R981" s="150">
        <f t="shared" si="132"/>
        <v>0</v>
      </c>
      <c r="S981" s="150">
        <v>0</v>
      </c>
      <c r="T981" s="151">
        <f t="shared" si="133"/>
        <v>0</v>
      </c>
      <c r="U981" s="29"/>
      <c r="V981" s="29"/>
      <c r="W981" s="29"/>
      <c r="X981" s="29"/>
      <c r="Y981" s="29"/>
      <c r="Z981" s="29"/>
      <c r="AA981" s="29"/>
      <c r="AB981" s="29"/>
      <c r="AC981" s="29"/>
      <c r="AD981" s="29"/>
      <c r="AE981" s="29"/>
      <c r="AR981" s="152" t="s">
        <v>133</v>
      </c>
      <c r="AT981" s="152" t="s">
        <v>128</v>
      </c>
      <c r="AU981" s="152" t="s">
        <v>87</v>
      </c>
      <c r="AY981" s="14" t="s">
        <v>125</v>
      </c>
      <c r="BE981" s="153">
        <f t="shared" si="134"/>
        <v>0</v>
      </c>
      <c r="BF981" s="153">
        <f t="shared" si="135"/>
        <v>0</v>
      </c>
      <c r="BG981" s="153">
        <f t="shared" si="136"/>
        <v>0</v>
      </c>
      <c r="BH981" s="153">
        <f t="shared" si="137"/>
        <v>0</v>
      </c>
      <c r="BI981" s="153">
        <f t="shared" si="138"/>
        <v>0</v>
      </c>
      <c r="BJ981" s="14" t="s">
        <v>85</v>
      </c>
      <c r="BK981" s="153">
        <f t="shared" si="139"/>
        <v>0</v>
      </c>
      <c r="BL981" s="14" t="s">
        <v>133</v>
      </c>
      <c r="BM981" s="152" t="s">
        <v>3582</v>
      </c>
    </row>
    <row r="982" spans="1:65" s="2" customFormat="1" ht="49.15" customHeight="1">
      <c r="A982" s="29"/>
      <c r="B982" s="140"/>
      <c r="C982" s="141" t="s">
        <v>3583</v>
      </c>
      <c r="D982" s="141" t="s">
        <v>128</v>
      </c>
      <c r="E982" s="142" t="s">
        <v>3584</v>
      </c>
      <c r="F982" s="143" t="s">
        <v>3585</v>
      </c>
      <c r="G982" s="144" t="s">
        <v>157</v>
      </c>
      <c r="H982" s="145">
        <v>1</v>
      </c>
      <c r="I982" s="146"/>
      <c r="J982" s="147">
        <f t="shared" si="130"/>
        <v>0</v>
      </c>
      <c r="K982" s="143" t="s">
        <v>132</v>
      </c>
      <c r="L982" s="30"/>
      <c r="M982" s="148" t="s">
        <v>1</v>
      </c>
      <c r="N982" s="149" t="s">
        <v>42</v>
      </c>
      <c r="O982" s="55"/>
      <c r="P982" s="150">
        <f t="shared" si="131"/>
        <v>0</v>
      </c>
      <c r="Q982" s="150">
        <v>0</v>
      </c>
      <c r="R982" s="150">
        <f t="shared" si="132"/>
        <v>0</v>
      </c>
      <c r="S982" s="150">
        <v>0</v>
      </c>
      <c r="T982" s="151">
        <f t="shared" si="133"/>
        <v>0</v>
      </c>
      <c r="U982" s="29"/>
      <c r="V982" s="29"/>
      <c r="W982" s="29"/>
      <c r="X982" s="29"/>
      <c r="Y982" s="29"/>
      <c r="Z982" s="29"/>
      <c r="AA982" s="29"/>
      <c r="AB982" s="29"/>
      <c r="AC982" s="29"/>
      <c r="AD982" s="29"/>
      <c r="AE982" s="29"/>
      <c r="AR982" s="152" t="s">
        <v>133</v>
      </c>
      <c r="AT982" s="152" t="s">
        <v>128</v>
      </c>
      <c r="AU982" s="152" t="s">
        <v>87</v>
      </c>
      <c r="AY982" s="14" t="s">
        <v>125</v>
      </c>
      <c r="BE982" s="153">
        <f t="shared" si="134"/>
        <v>0</v>
      </c>
      <c r="BF982" s="153">
        <f t="shared" si="135"/>
        <v>0</v>
      </c>
      <c r="BG982" s="153">
        <f t="shared" si="136"/>
        <v>0</v>
      </c>
      <c r="BH982" s="153">
        <f t="shared" si="137"/>
        <v>0</v>
      </c>
      <c r="BI982" s="153">
        <f t="shared" si="138"/>
        <v>0</v>
      </c>
      <c r="BJ982" s="14" t="s">
        <v>85</v>
      </c>
      <c r="BK982" s="153">
        <f t="shared" si="139"/>
        <v>0</v>
      </c>
      <c r="BL982" s="14" t="s">
        <v>133</v>
      </c>
      <c r="BM982" s="152" t="s">
        <v>3586</v>
      </c>
    </row>
    <row r="983" spans="1:65" s="2" customFormat="1" ht="55.5" customHeight="1">
      <c r="A983" s="29"/>
      <c r="B983" s="140"/>
      <c r="C983" s="141" t="s">
        <v>3587</v>
      </c>
      <c r="D983" s="141" t="s">
        <v>128</v>
      </c>
      <c r="E983" s="142" t="s">
        <v>3588</v>
      </c>
      <c r="F983" s="143" t="s">
        <v>3589</v>
      </c>
      <c r="G983" s="144" t="s">
        <v>157</v>
      </c>
      <c r="H983" s="145">
        <v>1</v>
      </c>
      <c r="I983" s="146"/>
      <c r="J983" s="147">
        <f t="shared" si="130"/>
        <v>0</v>
      </c>
      <c r="K983" s="143" t="s">
        <v>132</v>
      </c>
      <c r="L983" s="30"/>
      <c r="M983" s="148" t="s">
        <v>1</v>
      </c>
      <c r="N983" s="149" t="s">
        <v>42</v>
      </c>
      <c r="O983" s="55"/>
      <c r="P983" s="150">
        <f t="shared" si="131"/>
        <v>0</v>
      </c>
      <c r="Q983" s="150">
        <v>0</v>
      </c>
      <c r="R983" s="150">
        <f t="shared" si="132"/>
        <v>0</v>
      </c>
      <c r="S983" s="150">
        <v>0</v>
      </c>
      <c r="T983" s="151">
        <f t="shared" si="133"/>
        <v>0</v>
      </c>
      <c r="U983" s="29"/>
      <c r="V983" s="29"/>
      <c r="W983" s="29"/>
      <c r="X983" s="29"/>
      <c r="Y983" s="29"/>
      <c r="Z983" s="29"/>
      <c r="AA983" s="29"/>
      <c r="AB983" s="29"/>
      <c r="AC983" s="29"/>
      <c r="AD983" s="29"/>
      <c r="AE983" s="29"/>
      <c r="AR983" s="152" t="s">
        <v>133</v>
      </c>
      <c r="AT983" s="152" t="s">
        <v>128</v>
      </c>
      <c r="AU983" s="152" t="s">
        <v>87</v>
      </c>
      <c r="AY983" s="14" t="s">
        <v>125</v>
      </c>
      <c r="BE983" s="153">
        <f t="shared" si="134"/>
        <v>0</v>
      </c>
      <c r="BF983" s="153">
        <f t="shared" si="135"/>
        <v>0</v>
      </c>
      <c r="BG983" s="153">
        <f t="shared" si="136"/>
        <v>0</v>
      </c>
      <c r="BH983" s="153">
        <f t="shared" si="137"/>
        <v>0</v>
      </c>
      <c r="BI983" s="153">
        <f t="shared" si="138"/>
        <v>0</v>
      </c>
      <c r="BJ983" s="14" t="s">
        <v>85</v>
      </c>
      <c r="BK983" s="153">
        <f t="shared" si="139"/>
        <v>0</v>
      </c>
      <c r="BL983" s="14" t="s">
        <v>133</v>
      </c>
      <c r="BM983" s="152" t="s">
        <v>3590</v>
      </c>
    </row>
    <row r="984" spans="1:65" s="2" customFormat="1" ht="55.5" customHeight="1">
      <c r="A984" s="29"/>
      <c r="B984" s="140"/>
      <c r="C984" s="141" t="s">
        <v>3591</v>
      </c>
      <c r="D984" s="141" t="s">
        <v>128</v>
      </c>
      <c r="E984" s="142" t="s">
        <v>3592</v>
      </c>
      <c r="F984" s="143" t="s">
        <v>3593</v>
      </c>
      <c r="G984" s="144" t="s">
        <v>157</v>
      </c>
      <c r="H984" s="145">
        <v>1</v>
      </c>
      <c r="I984" s="146"/>
      <c r="J984" s="147">
        <f t="shared" si="130"/>
        <v>0</v>
      </c>
      <c r="K984" s="143" t="s">
        <v>132</v>
      </c>
      <c r="L984" s="30"/>
      <c r="M984" s="148" t="s">
        <v>1</v>
      </c>
      <c r="N984" s="149" t="s">
        <v>42</v>
      </c>
      <c r="O984" s="55"/>
      <c r="P984" s="150">
        <f t="shared" si="131"/>
        <v>0</v>
      </c>
      <c r="Q984" s="150">
        <v>0</v>
      </c>
      <c r="R984" s="150">
        <f t="shared" si="132"/>
        <v>0</v>
      </c>
      <c r="S984" s="150">
        <v>0</v>
      </c>
      <c r="T984" s="151">
        <f t="shared" si="133"/>
        <v>0</v>
      </c>
      <c r="U984" s="29"/>
      <c r="V984" s="29"/>
      <c r="W984" s="29"/>
      <c r="X984" s="29"/>
      <c r="Y984" s="29"/>
      <c r="Z984" s="29"/>
      <c r="AA984" s="29"/>
      <c r="AB984" s="29"/>
      <c r="AC984" s="29"/>
      <c r="AD984" s="29"/>
      <c r="AE984" s="29"/>
      <c r="AR984" s="152" t="s">
        <v>133</v>
      </c>
      <c r="AT984" s="152" t="s">
        <v>128</v>
      </c>
      <c r="AU984" s="152" t="s">
        <v>87</v>
      </c>
      <c r="AY984" s="14" t="s">
        <v>125</v>
      </c>
      <c r="BE984" s="153">
        <f t="shared" si="134"/>
        <v>0</v>
      </c>
      <c r="BF984" s="153">
        <f t="shared" si="135"/>
        <v>0</v>
      </c>
      <c r="BG984" s="153">
        <f t="shared" si="136"/>
        <v>0</v>
      </c>
      <c r="BH984" s="153">
        <f t="shared" si="137"/>
        <v>0</v>
      </c>
      <c r="BI984" s="153">
        <f t="shared" si="138"/>
        <v>0</v>
      </c>
      <c r="BJ984" s="14" t="s">
        <v>85</v>
      </c>
      <c r="BK984" s="153">
        <f t="shared" si="139"/>
        <v>0</v>
      </c>
      <c r="BL984" s="14" t="s">
        <v>133</v>
      </c>
      <c r="BM984" s="152" t="s">
        <v>3594</v>
      </c>
    </row>
    <row r="985" spans="1:65" s="2" customFormat="1" ht="62.65" customHeight="1">
      <c r="A985" s="29"/>
      <c r="B985" s="140"/>
      <c r="C985" s="141" t="s">
        <v>3595</v>
      </c>
      <c r="D985" s="141" t="s">
        <v>128</v>
      </c>
      <c r="E985" s="142" t="s">
        <v>3596</v>
      </c>
      <c r="F985" s="143" t="s">
        <v>3597</v>
      </c>
      <c r="G985" s="144" t="s">
        <v>137</v>
      </c>
      <c r="H985" s="145">
        <v>1</v>
      </c>
      <c r="I985" s="146"/>
      <c r="J985" s="147">
        <f t="shared" si="130"/>
        <v>0</v>
      </c>
      <c r="K985" s="143" t="s">
        <v>132</v>
      </c>
      <c r="L985" s="30"/>
      <c r="M985" s="148" t="s">
        <v>1</v>
      </c>
      <c r="N985" s="149" t="s">
        <v>42</v>
      </c>
      <c r="O985" s="55"/>
      <c r="P985" s="150">
        <f t="shared" si="131"/>
        <v>0</v>
      </c>
      <c r="Q985" s="150">
        <v>0</v>
      </c>
      <c r="R985" s="150">
        <f t="shared" si="132"/>
        <v>0</v>
      </c>
      <c r="S985" s="150">
        <v>0</v>
      </c>
      <c r="T985" s="151">
        <f t="shared" si="133"/>
        <v>0</v>
      </c>
      <c r="U985" s="29"/>
      <c r="V985" s="29"/>
      <c r="W985" s="29"/>
      <c r="X985" s="29"/>
      <c r="Y985" s="29"/>
      <c r="Z985" s="29"/>
      <c r="AA985" s="29"/>
      <c r="AB985" s="29"/>
      <c r="AC985" s="29"/>
      <c r="AD985" s="29"/>
      <c r="AE985" s="29"/>
      <c r="AR985" s="152" t="s">
        <v>133</v>
      </c>
      <c r="AT985" s="152" t="s">
        <v>128</v>
      </c>
      <c r="AU985" s="152" t="s">
        <v>87</v>
      </c>
      <c r="AY985" s="14" t="s">
        <v>125</v>
      </c>
      <c r="BE985" s="153">
        <f t="shared" si="134"/>
        <v>0</v>
      </c>
      <c r="BF985" s="153">
        <f t="shared" si="135"/>
        <v>0</v>
      </c>
      <c r="BG985" s="153">
        <f t="shared" si="136"/>
        <v>0</v>
      </c>
      <c r="BH985" s="153">
        <f t="shared" si="137"/>
        <v>0</v>
      </c>
      <c r="BI985" s="153">
        <f t="shared" si="138"/>
        <v>0</v>
      </c>
      <c r="BJ985" s="14" t="s">
        <v>85</v>
      </c>
      <c r="BK985" s="153">
        <f t="shared" si="139"/>
        <v>0</v>
      </c>
      <c r="BL985" s="14" t="s">
        <v>133</v>
      </c>
      <c r="BM985" s="152" t="s">
        <v>3598</v>
      </c>
    </row>
    <row r="986" spans="1:65" s="2" customFormat="1" ht="62.65" customHeight="1">
      <c r="A986" s="29"/>
      <c r="B986" s="140"/>
      <c r="C986" s="141" t="s">
        <v>3599</v>
      </c>
      <c r="D986" s="141" t="s">
        <v>128</v>
      </c>
      <c r="E986" s="142" t="s">
        <v>3600</v>
      </c>
      <c r="F986" s="143" t="s">
        <v>3601</v>
      </c>
      <c r="G986" s="144" t="s">
        <v>137</v>
      </c>
      <c r="H986" s="145">
        <v>1</v>
      </c>
      <c r="I986" s="146"/>
      <c r="J986" s="147">
        <f t="shared" si="130"/>
        <v>0</v>
      </c>
      <c r="K986" s="143" t="s">
        <v>132</v>
      </c>
      <c r="L986" s="30"/>
      <c r="M986" s="148" t="s">
        <v>1</v>
      </c>
      <c r="N986" s="149" t="s">
        <v>42</v>
      </c>
      <c r="O986" s="55"/>
      <c r="P986" s="150">
        <f t="shared" si="131"/>
        <v>0</v>
      </c>
      <c r="Q986" s="150">
        <v>0</v>
      </c>
      <c r="R986" s="150">
        <f t="shared" si="132"/>
        <v>0</v>
      </c>
      <c r="S986" s="150">
        <v>0</v>
      </c>
      <c r="T986" s="151">
        <f t="shared" si="133"/>
        <v>0</v>
      </c>
      <c r="U986" s="29"/>
      <c r="V986" s="29"/>
      <c r="W986" s="29"/>
      <c r="X986" s="29"/>
      <c r="Y986" s="29"/>
      <c r="Z986" s="29"/>
      <c r="AA986" s="29"/>
      <c r="AB986" s="29"/>
      <c r="AC986" s="29"/>
      <c r="AD986" s="29"/>
      <c r="AE986" s="29"/>
      <c r="AR986" s="152" t="s">
        <v>133</v>
      </c>
      <c r="AT986" s="152" t="s">
        <v>128</v>
      </c>
      <c r="AU986" s="152" t="s">
        <v>87</v>
      </c>
      <c r="AY986" s="14" t="s">
        <v>125</v>
      </c>
      <c r="BE986" s="153">
        <f t="shared" si="134"/>
        <v>0</v>
      </c>
      <c r="BF986" s="153">
        <f t="shared" si="135"/>
        <v>0</v>
      </c>
      <c r="BG986" s="153">
        <f t="shared" si="136"/>
        <v>0</v>
      </c>
      <c r="BH986" s="153">
        <f t="shared" si="137"/>
        <v>0</v>
      </c>
      <c r="BI986" s="153">
        <f t="shared" si="138"/>
        <v>0</v>
      </c>
      <c r="BJ986" s="14" t="s">
        <v>85</v>
      </c>
      <c r="BK986" s="153">
        <f t="shared" si="139"/>
        <v>0</v>
      </c>
      <c r="BL986" s="14" t="s">
        <v>133</v>
      </c>
      <c r="BM986" s="152" t="s">
        <v>3602</v>
      </c>
    </row>
    <row r="987" spans="1:65" s="2" customFormat="1" ht="62.65" customHeight="1">
      <c r="A987" s="29"/>
      <c r="B987" s="140"/>
      <c r="C987" s="141" t="s">
        <v>3603</v>
      </c>
      <c r="D987" s="141" t="s">
        <v>128</v>
      </c>
      <c r="E987" s="142" t="s">
        <v>3604</v>
      </c>
      <c r="F987" s="143" t="s">
        <v>3605</v>
      </c>
      <c r="G987" s="144" t="s">
        <v>446</v>
      </c>
      <c r="H987" s="145">
        <v>1</v>
      </c>
      <c r="I987" s="146"/>
      <c r="J987" s="147">
        <f t="shared" si="130"/>
        <v>0</v>
      </c>
      <c r="K987" s="143" t="s">
        <v>132</v>
      </c>
      <c r="L987" s="30"/>
      <c r="M987" s="148" t="s">
        <v>1</v>
      </c>
      <c r="N987" s="149" t="s">
        <v>42</v>
      </c>
      <c r="O987" s="55"/>
      <c r="P987" s="150">
        <f t="shared" si="131"/>
        <v>0</v>
      </c>
      <c r="Q987" s="150">
        <v>0</v>
      </c>
      <c r="R987" s="150">
        <f t="shared" si="132"/>
        <v>0</v>
      </c>
      <c r="S987" s="150">
        <v>0</v>
      </c>
      <c r="T987" s="151">
        <f t="shared" si="133"/>
        <v>0</v>
      </c>
      <c r="U987" s="29"/>
      <c r="V987" s="29"/>
      <c r="W987" s="29"/>
      <c r="X987" s="29"/>
      <c r="Y987" s="29"/>
      <c r="Z987" s="29"/>
      <c r="AA987" s="29"/>
      <c r="AB987" s="29"/>
      <c r="AC987" s="29"/>
      <c r="AD987" s="29"/>
      <c r="AE987" s="29"/>
      <c r="AR987" s="152" t="s">
        <v>133</v>
      </c>
      <c r="AT987" s="152" t="s">
        <v>128</v>
      </c>
      <c r="AU987" s="152" t="s">
        <v>87</v>
      </c>
      <c r="AY987" s="14" t="s">
        <v>125</v>
      </c>
      <c r="BE987" s="153">
        <f t="shared" si="134"/>
        <v>0</v>
      </c>
      <c r="BF987" s="153">
        <f t="shared" si="135"/>
        <v>0</v>
      </c>
      <c r="BG987" s="153">
        <f t="shared" si="136"/>
        <v>0</v>
      </c>
      <c r="BH987" s="153">
        <f t="shared" si="137"/>
        <v>0</v>
      </c>
      <c r="BI987" s="153">
        <f t="shared" si="138"/>
        <v>0</v>
      </c>
      <c r="BJ987" s="14" t="s">
        <v>85</v>
      </c>
      <c r="BK987" s="153">
        <f t="shared" si="139"/>
        <v>0</v>
      </c>
      <c r="BL987" s="14" t="s">
        <v>133</v>
      </c>
      <c r="BM987" s="152" t="s">
        <v>3606</v>
      </c>
    </row>
    <row r="988" spans="1:65" s="2" customFormat="1" ht="62.65" customHeight="1">
      <c r="A988" s="29"/>
      <c r="B988" s="140"/>
      <c r="C988" s="141" t="s">
        <v>3607</v>
      </c>
      <c r="D988" s="141" t="s">
        <v>128</v>
      </c>
      <c r="E988" s="142" t="s">
        <v>3608</v>
      </c>
      <c r="F988" s="143" t="s">
        <v>3609</v>
      </c>
      <c r="G988" s="144" t="s">
        <v>137</v>
      </c>
      <c r="H988" s="145">
        <v>1</v>
      </c>
      <c r="I988" s="146"/>
      <c r="J988" s="147">
        <f t="shared" si="130"/>
        <v>0</v>
      </c>
      <c r="K988" s="143" t="s">
        <v>132</v>
      </c>
      <c r="L988" s="30"/>
      <c r="M988" s="148" t="s">
        <v>1</v>
      </c>
      <c r="N988" s="149" t="s">
        <v>42</v>
      </c>
      <c r="O988" s="55"/>
      <c r="P988" s="150">
        <f t="shared" si="131"/>
        <v>0</v>
      </c>
      <c r="Q988" s="150">
        <v>0</v>
      </c>
      <c r="R988" s="150">
        <f t="shared" si="132"/>
        <v>0</v>
      </c>
      <c r="S988" s="150">
        <v>0</v>
      </c>
      <c r="T988" s="151">
        <f t="shared" si="133"/>
        <v>0</v>
      </c>
      <c r="U988" s="29"/>
      <c r="V988" s="29"/>
      <c r="W988" s="29"/>
      <c r="X988" s="29"/>
      <c r="Y988" s="29"/>
      <c r="Z988" s="29"/>
      <c r="AA988" s="29"/>
      <c r="AB988" s="29"/>
      <c r="AC988" s="29"/>
      <c r="AD988" s="29"/>
      <c r="AE988" s="29"/>
      <c r="AR988" s="152" t="s">
        <v>133</v>
      </c>
      <c r="AT988" s="152" t="s">
        <v>128</v>
      </c>
      <c r="AU988" s="152" t="s">
        <v>87</v>
      </c>
      <c r="AY988" s="14" t="s">
        <v>125</v>
      </c>
      <c r="BE988" s="153">
        <f t="shared" si="134"/>
        <v>0</v>
      </c>
      <c r="BF988" s="153">
        <f t="shared" si="135"/>
        <v>0</v>
      </c>
      <c r="BG988" s="153">
        <f t="shared" si="136"/>
        <v>0</v>
      </c>
      <c r="BH988" s="153">
        <f t="shared" si="137"/>
        <v>0</v>
      </c>
      <c r="BI988" s="153">
        <f t="shared" si="138"/>
        <v>0</v>
      </c>
      <c r="BJ988" s="14" t="s">
        <v>85</v>
      </c>
      <c r="BK988" s="153">
        <f t="shared" si="139"/>
        <v>0</v>
      </c>
      <c r="BL988" s="14" t="s">
        <v>133</v>
      </c>
      <c r="BM988" s="152" t="s">
        <v>3610</v>
      </c>
    </row>
    <row r="989" spans="1:65" s="2" customFormat="1" ht="62.65" customHeight="1">
      <c r="A989" s="29"/>
      <c r="B989" s="140"/>
      <c r="C989" s="141" t="s">
        <v>3611</v>
      </c>
      <c r="D989" s="141" t="s">
        <v>128</v>
      </c>
      <c r="E989" s="142" t="s">
        <v>3612</v>
      </c>
      <c r="F989" s="143" t="s">
        <v>3613</v>
      </c>
      <c r="G989" s="144" t="s">
        <v>137</v>
      </c>
      <c r="H989" s="145">
        <v>1</v>
      </c>
      <c r="I989" s="146"/>
      <c r="J989" s="147">
        <f t="shared" si="130"/>
        <v>0</v>
      </c>
      <c r="K989" s="143" t="s">
        <v>132</v>
      </c>
      <c r="L989" s="30"/>
      <c r="M989" s="148" t="s">
        <v>1</v>
      </c>
      <c r="N989" s="149" t="s">
        <v>42</v>
      </c>
      <c r="O989" s="55"/>
      <c r="P989" s="150">
        <f t="shared" si="131"/>
        <v>0</v>
      </c>
      <c r="Q989" s="150">
        <v>0</v>
      </c>
      <c r="R989" s="150">
        <f t="shared" si="132"/>
        <v>0</v>
      </c>
      <c r="S989" s="150">
        <v>0</v>
      </c>
      <c r="T989" s="151">
        <f t="shared" si="133"/>
        <v>0</v>
      </c>
      <c r="U989" s="29"/>
      <c r="V989" s="29"/>
      <c r="W989" s="29"/>
      <c r="X989" s="29"/>
      <c r="Y989" s="29"/>
      <c r="Z989" s="29"/>
      <c r="AA989" s="29"/>
      <c r="AB989" s="29"/>
      <c r="AC989" s="29"/>
      <c r="AD989" s="29"/>
      <c r="AE989" s="29"/>
      <c r="AR989" s="152" t="s">
        <v>133</v>
      </c>
      <c r="AT989" s="152" t="s">
        <v>128</v>
      </c>
      <c r="AU989" s="152" t="s">
        <v>87</v>
      </c>
      <c r="AY989" s="14" t="s">
        <v>125</v>
      </c>
      <c r="BE989" s="153">
        <f t="shared" si="134"/>
        <v>0</v>
      </c>
      <c r="BF989" s="153">
        <f t="shared" si="135"/>
        <v>0</v>
      </c>
      <c r="BG989" s="153">
        <f t="shared" si="136"/>
        <v>0</v>
      </c>
      <c r="BH989" s="153">
        <f t="shared" si="137"/>
        <v>0</v>
      </c>
      <c r="BI989" s="153">
        <f t="shared" si="138"/>
        <v>0</v>
      </c>
      <c r="BJ989" s="14" t="s">
        <v>85</v>
      </c>
      <c r="BK989" s="153">
        <f t="shared" si="139"/>
        <v>0</v>
      </c>
      <c r="BL989" s="14" t="s">
        <v>133</v>
      </c>
      <c r="BM989" s="152" t="s">
        <v>3614</v>
      </c>
    </row>
    <row r="990" spans="1:65" s="2" customFormat="1" ht="62.65" customHeight="1">
      <c r="A990" s="29"/>
      <c r="B990" s="140"/>
      <c r="C990" s="141" t="s">
        <v>3615</v>
      </c>
      <c r="D990" s="141" t="s">
        <v>128</v>
      </c>
      <c r="E990" s="142" t="s">
        <v>3616</v>
      </c>
      <c r="F990" s="143" t="s">
        <v>3617</v>
      </c>
      <c r="G990" s="144" t="s">
        <v>446</v>
      </c>
      <c r="H990" s="145">
        <v>1</v>
      </c>
      <c r="I990" s="146"/>
      <c r="J990" s="147">
        <f t="shared" si="130"/>
        <v>0</v>
      </c>
      <c r="K990" s="143" t="s">
        <v>132</v>
      </c>
      <c r="L990" s="30"/>
      <c r="M990" s="148" t="s">
        <v>1</v>
      </c>
      <c r="N990" s="149" t="s">
        <v>42</v>
      </c>
      <c r="O990" s="55"/>
      <c r="P990" s="150">
        <f t="shared" si="131"/>
        <v>0</v>
      </c>
      <c r="Q990" s="150">
        <v>0</v>
      </c>
      <c r="R990" s="150">
        <f t="shared" si="132"/>
        <v>0</v>
      </c>
      <c r="S990" s="150">
        <v>0</v>
      </c>
      <c r="T990" s="151">
        <f t="shared" si="133"/>
        <v>0</v>
      </c>
      <c r="U990" s="29"/>
      <c r="V990" s="29"/>
      <c r="W990" s="29"/>
      <c r="X990" s="29"/>
      <c r="Y990" s="29"/>
      <c r="Z990" s="29"/>
      <c r="AA990" s="29"/>
      <c r="AB990" s="29"/>
      <c r="AC990" s="29"/>
      <c r="AD990" s="29"/>
      <c r="AE990" s="29"/>
      <c r="AR990" s="152" t="s">
        <v>133</v>
      </c>
      <c r="AT990" s="152" t="s">
        <v>128</v>
      </c>
      <c r="AU990" s="152" t="s">
        <v>87</v>
      </c>
      <c r="AY990" s="14" t="s">
        <v>125</v>
      </c>
      <c r="BE990" s="153">
        <f t="shared" si="134"/>
        <v>0</v>
      </c>
      <c r="BF990" s="153">
        <f t="shared" si="135"/>
        <v>0</v>
      </c>
      <c r="BG990" s="153">
        <f t="shared" si="136"/>
        <v>0</v>
      </c>
      <c r="BH990" s="153">
        <f t="shared" si="137"/>
        <v>0</v>
      </c>
      <c r="BI990" s="153">
        <f t="shared" si="138"/>
        <v>0</v>
      </c>
      <c r="BJ990" s="14" t="s">
        <v>85</v>
      </c>
      <c r="BK990" s="153">
        <f t="shared" si="139"/>
        <v>0</v>
      </c>
      <c r="BL990" s="14" t="s">
        <v>133</v>
      </c>
      <c r="BM990" s="152" t="s">
        <v>3618</v>
      </c>
    </row>
    <row r="991" spans="1:65" s="2" customFormat="1" ht="78" customHeight="1">
      <c r="A991" s="29"/>
      <c r="B991" s="140"/>
      <c r="C991" s="141" t="s">
        <v>3619</v>
      </c>
      <c r="D991" s="141" t="s">
        <v>128</v>
      </c>
      <c r="E991" s="142" t="s">
        <v>3620</v>
      </c>
      <c r="F991" s="143" t="s">
        <v>3621</v>
      </c>
      <c r="G991" s="144" t="s">
        <v>157</v>
      </c>
      <c r="H991" s="145">
        <v>1</v>
      </c>
      <c r="I991" s="146"/>
      <c r="J991" s="147">
        <f t="shared" si="130"/>
        <v>0</v>
      </c>
      <c r="K991" s="143" t="s">
        <v>132</v>
      </c>
      <c r="L991" s="30"/>
      <c r="M991" s="148" t="s">
        <v>1</v>
      </c>
      <c r="N991" s="149" t="s">
        <v>42</v>
      </c>
      <c r="O991" s="55"/>
      <c r="P991" s="150">
        <f t="shared" si="131"/>
        <v>0</v>
      </c>
      <c r="Q991" s="150">
        <v>0</v>
      </c>
      <c r="R991" s="150">
        <f t="shared" si="132"/>
        <v>0</v>
      </c>
      <c r="S991" s="150">
        <v>0</v>
      </c>
      <c r="T991" s="151">
        <f t="shared" si="133"/>
        <v>0</v>
      </c>
      <c r="U991" s="29"/>
      <c r="V991" s="29"/>
      <c r="W991" s="29"/>
      <c r="X991" s="29"/>
      <c r="Y991" s="29"/>
      <c r="Z991" s="29"/>
      <c r="AA991" s="29"/>
      <c r="AB991" s="29"/>
      <c r="AC991" s="29"/>
      <c r="AD991" s="29"/>
      <c r="AE991" s="29"/>
      <c r="AR991" s="152" t="s">
        <v>133</v>
      </c>
      <c r="AT991" s="152" t="s">
        <v>128</v>
      </c>
      <c r="AU991" s="152" t="s">
        <v>87</v>
      </c>
      <c r="AY991" s="14" t="s">
        <v>125</v>
      </c>
      <c r="BE991" s="153">
        <f t="shared" si="134"/>
        <v>0</v>
      </c>
      <c r="BF991" s="153">
        <f t="shared" si="135"/>
        <v>0</v>
      </c>
      <c r="BG991" s="153">
        <f t="shared" si="136"/>
        <v>0</v>
      </c>
      <c r="BH991" s="153">
        <f t="shared" si="137"/>
        <v>0</v>
      </c>
      <c r="BI991" s="153">
        <f t="shared" si="138"/>
        <v>0</v>
      </c>
      <c r="BJ991" s="14" t="s">
        <v>85</v>
      </c>
      <c r="BK991" s="153">
        <f t="shared" si="139"/>
        <v>0</v>
      </c>
      <c r="BL991" s="14" t="s">
        <v>133</v>
      </c>
      <c r="BM991" s="152" t="s">
        <v>3622</v>
      </c>
    </row>
    <row r="992" spans="1:65" s="2" customFormat="1" ht="76.349999999999994" customHeight="1">
      <c r="A992" s="29"/>
      <c r="B992" s="140"/>
      <c r="C992" s="141" t="s">
        <v>3623</v>
      </c>
      <c r="D992" s="141" t="s">
        <v>128</v>
      </c>
      <c r="E992" s="142" t="s">
        <v>3624</v>
      </c>
      <c r="F992" s="143" t="s">
        <v>3625</v>
      </c>
      <c r="G992" s="144" t="s">
        <v>137</v>
      </c>
      <c r="H992" s="145">
        <v>1</v>
      </c>
      <c r="I992" s="146"/>
      <c r="J992" s="147">
        <f t="shared" si="130"/>
        <v>0</v>
      </c>
      <c r="K992" s="143" t="s">
        <v>132</v>
      </c>
      <c r="L992" s="30"/>
      <c r="M992" s="148" t="s">
        <v>1</v>
      </c>
      <c r="N992" s="149" t="s">
        <v>42</v>
      </c>
      <c r="O992" s="55"/>
      <c r="P992" s="150">
        <f t="shared" si="131"/>
        <v>0</v>
      </c>
      <c r="Q992" s="150">
        <v>0</v>
      </c>
      <c r="R992" s="150">
        <f t="shared" si="132"/>
        <v>0</v>
      </c>
      <c r="S992" s="150">
        <v>0</v>
      </c>
      <c r="T992" s="151">
        <f t="shared" si="133"/>
        <v>0</v>
      </c>
      <c r="U992" s="29"/>
      <c r="V992" s="29"/>
      <c r="W992" s="29"/>
      <c r="X992" s="29"/>
      <c r="Y992" s="29"/>
      <c r="Z992" s="29"/>
      <c r="AA992" s="29"/>
      <c r="AB992" s="29"/>
      <c r="AC992" s="29"/>
      <c r="AD992" s="29"/>
      <c r="AE992" s="29"/>
      <c r="AR992" s="152" t="s">
        <v>133</v>
      </c>
      <c r="AT992" s="152" t="s">
        <v>128</v>
      </c>
      <c r="AU992" s="152" t="s">
        <v>87</v>
      </c>
      <c r="AY992" s="14" t="s">
        <v>125</v>
      </c>
      <c r="BE992" s="153">
        <f t="shared" si="134"/>
        <v>0</v>
      </c>
      <c r="BF992" s="153">
        <f t="shared" si="135"/>
        <v>0</v>
      </c>
      <c r="BG992" s="153">
        <f t="shared" si="136"/>
        <v>0</v>
      </c>
      <c r="BH992" s="153">
        <f t="shared" si="137"/>
        <v>0</v>
      </c>
      <c r="BI992" s="153">
        <f t="shared" si="138"/>
        <v>0</v>
      </c>
      <c r="BJ992" s="14" t="s">
        <v>85</v>
      </c>
      <c r="BK992" s="153">
        <f t="shared" si="139"/>
        <v>0</v>
      </c>
      <c r="BL992" s="14" t="s">
        <v>133</v>
      </c>
      <c r="BM992" s="152" t="s">
        <v>3626</v>
      </c>
    </row>
    <row r="993" spans="1:65" s="2" customFormat="1" ht="76.349999999999994" customHeight="1">
      <c r="A993" s="29"/>
      <c r="B993" s="140"/>
      <c r="C993" s="141" t="s">
        <v>3627</v>
      </c>
      <c r="D993" s="141" t="s">
        <v>128</v>
      </c>
      <c r="E993" s="142" t="s">
        <v>3628</v>
      </c>
      <c r="F993" s="143" t="s">
        <v>3629</v>
      </c>
      <c r="G993" s="144" t="s">
        <v>446</v>
      </c>
      <c r="H993" s="145">
        <v>1</v>
      </c>
      <c r="I993" s="146"/>
      <c r="J993" s="147">
        <f t="shared" si="130"/>
        <v>0</v>
      </c>
      <c r="K993" s="143" t="s">
        <v>132</v>
      </c>
      <c r="L993" s="30"/>
      <c r="M993" s="148" t="s">
        <v>1</v>
      </c>
      <c r="N993" s="149" t="s">
        <v>42</v>
      </c>
      <c r="O993" s="55"/>
      <c r="P993" s="150">
        <f t="shared" si="131"/>
        <v>0</v>
      </c>
      <c r="Q993" s="150">
        <v>0</v>
      </c>
      <c r="R993" s="150">
        <f t="shared" si="132"/>
        <v>0</v>
      </c>
      <c r="S993" s="150">
        <v>0</v>
      </c>
      <c r="T993" s="151">
        <f t="shared" si="133"/>
        <v>0</v>
      </c>
      <c r="U993" s="29"/>
      <c r="V993" s="29"/>
      <c r="W993" s="29"/>
      <c r="X993" s="29"/>
      <c r="Y993" s="29"/>
      <c r="Z993" s="29"/>
      <c r="AA993" s="29"/>
      <c r="AB993" s="29"/>
      <c r="AC993" s="29"/>
      <c r="AD993" s="29"/>
      <c r="AE993" s="29"/>
      <c r="AR993" s="152" t="s">
        <v>133</v>
      </c>
      <c r="AT993" s="152" t="s">
        <v>128</v>
      </c>
      <c r="AU993" s="152" t="s">
        <v>87</v>
      </c>
      <c r="AY993" s="14" t="s">
        <v>125</v>
      </c>
      <c r="BE993" s="153">
        <f t="shared" si="134"/>
        <v>0</v>
      </c>
      <c r="BF993" s="153">
        <f t="shared" si="135"/>
        <v>0</v>
      </c>
      <c r="BG993" s="153">
        <f t="shared" si="136"/>
        <v>0</v>
      </c>
      <c r="BH993" s="153">
        <f t="shared" si="137"/>
        <v>0</v>
      </c>
      <c r="BI993" s="153">
        <f t="shared" si="138"/>
        <v>0</v>
      </c>
      <c r="BJ993" s="14" t="s">
        <v>85</v>
      </c>
      <c r="BK993" s="153">
        <f t="shared" si="139"/>
        <v>0</v>
      </c>
      <c r="BL993" s="14" t="s">
        <v>133</v>
      </c>
      <c r="BM993" s="152" t="s">
        <v>3630</v>
      </c>
    </row>
    <row r="994" spans="1:65" s="2" customFormat="1" ht="78" customHeight="1">
      <c r="A994" s="29"/>
      <c r="B994" s="140"/>
      <c r="C994" s="141" t="s">
        <v>3631</v>
      </c>
      <c r="D994" s="141" t="s">
        <v>128</v>
      </c>
      <c r="E994" s="142" t="s">
        <v>3632</v>
      </c>
      <c r="F994" s="143" t="s">
        <v>3633</v>
      </c>
      <c r="G994" s="144" t="s">
        <v>446</v>
      </c>
      <c r="H994" s="145">
        <v>1</v>
      </c>
      <c r="I994" s="146"/>
      <c r="J994" s="147">
        <f t="shared" si="130"/>
        <v>0</v>
      </c>
      <c r="K994" s="143" t="s">
        <v>132</v>
      </c>
      <c r="L994" s="30"/>
      <c r="M994" s="148" t="s">
        <v>1</v>
      </c>
      <c r="N994" s="149" t="s">
        <v>42</v>
      </c>
      <c r="O994" s="55"/>
      <c r="P994" s="150">
        <f t="shared" si="131"/>
        <v>0</v>
      </c>
      <c r="Q994" s="150">
        <v>0</v>
      </c>
      <c r="R994" s="150">
        <f t="shared" si="132"/>
        <v>0</v>
      </c>
      <c r="S994" s="150">
        <v>0</v>
      </c>
      <c r="T994" s="151">
        <f t="shared" si="133"/>
        <v>0</v>
      </c>
      <c r="U994" s="29"/>
      <c r="V994" s="29"/>
      <c r="W994" s="29"/>
      <c r="X994" s="29"/>
      <c r="Y994" s="29"/>
      <c r="Z994" s="29"/>
      <c r="AA994" s="29"/>
      <c r="AB994" s="29"/>
      <c r="AC994" s="29"/>
      <c r="AD994" s="29"/>
      <c r="AE994" s="29"/>
      <c r="AR994" s="152" t="s">
        <v>133</v>
      </c>
      <c r="AT994" s="152" t="s">
        <v>128</v>
      </c>
      <c r="AU994" s="152" t="s">
        <v>87</v>
      </c>
      <c r="AY994" s="14" t="s">
        <v>125</v>
      </c>
      <c r="BE994" s="153">
        <f t="shared" si="134"/>
        <v>0</v>
      </c>
      <c r="BF994" s="153">
        <f t="shared" si="135"/>
        <v>0</v>
      </c>
      <c r="BG994" s="153">
        <f t="shared" si="136"/>
        <v>0</v>
      </c>
      <c r="BH994" s="153">
        <f t="shared" si="137"/>
        <v>0</v>
      </c>
      <c r="BI994" s="153">
        <f t="shared" si="138"/>
        <v>0</v>
      </c>
      <c r="BJ994" s="14" t="s">
        <v>85</v>
      </c>
      <c r="BK994" s="153">
        <f t="shared" si="139"/>
        <v>0</v>
      </c>
      <c r="BL994" s="14" t="s">
        <v>133</v>
      </c>
      <c r="BM994" s="152" t="s">
        <v>3634</v>
      </c>
    </row>
    <row r="995" spans="1:65" s="2" customFormat="1" ht="78" customHeight="1">
      <c r="A995" s="29"/>
      <c r="B995" s="140"/>
      <c r="C995" s="141" t="s">
        <v>3635</v>
      </c>
      <c r="D995" s="141" t="s">
        <v>128</v>
      </c>
      <c r="E995" s="142" t="s">
        <v>3636</v>
      </c>
      <c r="F995" s="143" t="s">
        <v>3637</v>
      </c>
      <c r="G995" s="144" t="s">
        <v>446</v>
      </c>
      <c r="H995" s="145">
        <v>1</v>
      </c>
      <c r="I995" s="146"/>
      <c r="J995" s="147">
        <f t="shared" si="130"/>
        <v>0</v>
      </c>
      <c r="K995" s="143" t="s">
        <v>132</v>
      </c>
      <c r="L995" s="30"/>
      <c r="M995" s="148" t="s">
        <v>1</v>
      </c>
      <c r="N995" s="149" t="s">
        <v>42</v>
      </c>
      <c r="O995" s="55"/>
      <c r="P995" s="150">
        <f t="shared" si="131"/>
        <v>0</v>
      </c>
      <c r="Q995" s="150">
        <v>0</v>
      </c>
      <c r="R995" s="150">
        <f t="shared" si="132"/>
        <v>0</v>
      </c>
      <c r="S995" s="150">
        <v>0</v>
      </c>
      <c r="T995" s="151">
        <f t="shared" si="133"/>
        <v>0</v>
      </c>
      <c r="U995" s="29"/>
      <c r="V995" s="29"/>
      <c r="W995" s="29"/>
      <c r="X995" s="29"/>
      <c r="Y995" s="29"/>
      <c r="Z995" s="29"/>
      <c r="AA995" s="29"/>
      <c r="AB995" s="29"/>
      <c r="AC995" s="29"/>
      <c r="AD995" s="29"/>
      <c r="AE995" s="29"/>
      <c r="AR995" s="152" t="s">
        <v>133</v>
      </c>
      <c r="AT995" s="152" t="s">
        <v>128</v>
      </c>
      <c r="AU995" s="152" t="s">
        <v>87</v>
      </c>
      <c r="AY995" s="14" t="s">
        <v>125</v>
      </c>
      <c r="BE995" s="153">
        <f t="shared" si="134"/>
        <v>0</v>
      </c>
      <c r="BF995" s="153">
        <f t="shared" si="135"/>
        <v>0</v>
      </c>
      <c r="BG995" s="153">
        <f t="shared" si="136"/>
        <v>0</v>
      </c>
      <c r="BH995" s="153">
        <f t="shared" si="137"/>
        <v>0</v>
      </c>
      <c r="BI995" s="153">
        <f t="shared" si="138"/>
        <v>0</v>
      </c>
      <c r="BJ995" s="14" t="s">
        <v>85</v>
      </c>
      <c r="BK995" s="153">
        <f t="shared" si="139"/>
        <v>0</v>
      </c>
      <c r="BL995" s="14" t="s">
        <v>133</v>
      </c>
      <c r="BM995" s="152" t="s">
        <v>3638</v>
      </c>
    </row>
    <row r="996" spans="1:65" s="2" customFormat="1" ht="78" customHeight="1">
      <c r="A996" s="29"/>
      <c r="B996" s="140"/>
      <c r="C996" s="141" t="s">
        <v>3639</v>
      </c>
      <c r="D996" s="141" t="s">
        <v>128</v>
      </c>
      <c r="E996" s="142" t="s">
        <v>3640</v>
      </c>
      <c r="F996" s="143" t="s">
        <v>3641</v>
      </c>
      <c r="G996" s="144" t="s">
        <v>157</v>
      </c>
      <c r="H996" s="145">
        <v>1</v>
      </c>
      <c r="I996" s="146"/>
      <c r="J996" s="147">
        <f t="shared" si="130"/>
        <v>0</v>
      </c>
      <c r="K996" s="143" t="s">
        <v>132</v>
      </c>
      <c r="L996" s="30"/>
      <c r="M996" s="148" t="s">
        <v>1</v>
      </c>
      <c r="N996" s="149" t="s">
        <v>42</v>
      </c>
      <c r="O996" s="55"/>
      <c r="P996" s="150">
        <f t="shared" si="131"/>
        <v>0</v>
      </c>
      <c r="Q996" s="150">
        <v>0</v>
      </c>
      <c r="R996" s="150">
        <f t="shared" si="132"/>
        <v>0</v>
      </c>
      <c r="S996" s="150">
        <v>0</v>
      </c>
      <c r="T996" s="151">
        <f t="shared" si="133"/>
        <v>0</v>
      </c>
      <c r="U996" s="29"/>
      <c r="V996" s="29"/>
      <c r="W996" s="29"/>
      <c r="X996" s="29"/>
      <c r="Y996" s="29"/>
      <c r="Z996" s="29"/>
      <c r="AA996" s="29"/>
      <c r="AB996" s="29"/>
      <c r="AC996" s="29"/>
      <c r="AD996" s="29"/>
      <c r="AE996" s="29"/>
      <c r="AR996" s="152" t="s">
        <v>133</v>
      </c>
      <c r="AT996" s="152" t="s">
        <v>128</v>
      </c>
      <c r="AU996" s="152" t="s">
        <v>87</v>
      </c>
      <c r="AY996" s="14" t="s">
        <v>125</v>
      </c>
      <c r="BE996" s="153">
        <f t="shared" si="134"/>
        <v>0</v>
      </c>
      <c r="BF996" s="153">
        <f t="shared" si="135"/>
        <v>0</v>
      </c>
      <c r="BG996" s="153">
        <f t="shared" si="136"/>
        <v>0</v>
      </c>
      <c r="BH996" s="153">
        <f t="shared" si="137"/>
        <v>0</v>
      </c>
      <c r="BI996" s="153">
        <f t="shared" si="138"/>
        <v>0</v>
      </c>
      <c r="BJ996" s="14" t="s">
        <v>85</v>
      </c>
      <c r="BK996" s="153">
        <f t="shared" si="139"/>
        <v>0</v>
      </c>
      <c r="BL996" s="14" t="s">
        <v>133</v>
      </c>
      <c r="BM996" s="152" t="s">
        <v>3642</v>
      </c>
    </row>
    <row r="997" spans="1:65" s="2" customFormat="1" ht="76.349999999999994" customHeight="1">
      <c r="A997" s="29"/>
      <c r="B997" s="140"/>
      <c r="C997" s="141" t="s">
        <v>3643</v>
      </c>
      <c r="D997" s="141" t="s">
        <v>128</v>
      </c>
      <c r="E997" s="142" t="s">
        <v>3644</v>
      </c>
      <c r="F997" s="143" t="s">
        <v>3645</v>
      </c>
      <c r="G997" s="144" t="s">
        <v>137</v>
      </c>
      <c r="H997" s="145">
        <v>1</v>
      </c>
      <c r="I997" s="146"/>
      <c r="J997" s="147">
        <f t="shared" si="130"/>
        <v>0</v>
      </c>
      <c r="K997" s="143" t="s">
        <v>132</v>
      </c>
      <c r="L997" s="30"/>
      <c r="M997" s="148" t="s">
        <v>1</v>
      </c>
      <c r="N997" s="149" t="s">
        <v>42</v>
      </c>
      <c r="O997" s="55"/>
      <c r="P997" s="150">
        <f t="shared" si="131"/>
        <v>0</v>
      </c>
      <c r="Q997" s="150">
        <v>0</v>
      </c>
      <c r="R997" s="150">
        <f t="shared" si="132"/>
        <v>0</v>
      </c>
      <c r="S997" s="150">
        <v>0</v>
      </c>
      <c r="T997" s="151">
        <f t="shared" si="133"/>
        <v>0</v>
      </c>
      <c r="U997" s="29"/>
      <c r="V997" s="29"/>
      <c r="W997" s="29"/>
      <c r="X997" s="29"/>
      <c r="Y997" s="29"/>
      <c r="Z997" s="29"/>
      <c r="AA997" s="29"/>
      <c r="AB997" s="29"/>
      <c r="AC997" s="29"/>
      <c r="AD997" s="29"/>
      <c r="AE997" s="29"/>
      <c r="AR997" s="152" t="s">
        <v>133</v>
      </c>
      <c r="AT997" s="152" t="s">
        <v>128</v>
      </c>
      <c r="AU997" s="152" t="s">
        <v>87</v>
      </c>
      <c r="AY997" s="14" t="s">
        <v>125</v>
      </c>
      <c r="BE997" s="153">
        <f t="shared" si="134"/>
        <v>0</v>
      </c>
      <c r="BF997" s="153">
        <f t="shared" si="135"/>
        <v>0</v>
      </c>
      <c r="BG997" s="153">
        <f t="shared" si="136"/>
        <v>0</v>
      </c>
      <c r="BH997" s="153">
        <f t="shared" si="137"/>
        <v>0</v>
      </c>
      <c r="BI997" s="153">
        <f t="shared" si="138"/>
        <v>0</v>
      </c>
      <c r="BJ997" s="14" t="s">
        <v>85</v>
      </c>
      <c r="BK997" s="153">
        <f t="shared" si="139"/>
        <v>0</v>
      </c>
      <c r="BL997" s="14" t="s">
        <v>133</v>
      </c>
      <c r="BM997" s="152" t="s">
        <v>3646</v>
      </c>
    </row>
    <row r="998" spans="1:65" s="2" customFormat="1" ht="76.349999999999994" customHeight="1">
      <c r="A998" s="29"/>
      <c r="B998" s="140"/>
      <c r="C998" s="141" t="s">
        <v>3647</v>
      </c>
      <c r="D998" s="141" t="s">
        <v>128</v>
      </c>
      <c r="E998" s="142" t="s">
        <v>3648</v>
      </c>
      <c r="F998" s="143" t="s">
        <v>3649</v>
      </c>
      <c r="G998" s="144" t="s">
        <v>446</v>
      </c>
      <c r="H998" s="145">
        <v>1</v>
      </c>
      <c r="I998" s="146"/>
      <c r="J998" s="147">
        <f t="shared" si="130"/>
        <v>0</v>
      </c>
      <c r="K998" s="143" t="s">
        <v>132</v>
      </c>
      <c r="L998" s="30"/>
      <c r="M998" s="148" t="s">
        <v>1</v>
      </c>
      <c r="N998" s="149" t="s">
        <v>42</v>
      </c>
      <c r="O998" s="55"/>
      <c r="P998" s="150">
        <f t="shared" si="131"/>
        <v>0</v>
      </c>
      <c r="Q998" s="150">
        <v>0</v>
      </c>
      <c r="R998" s="150">
        <f t="shared" si="132"/>
        <v>0</v>
      </c>
      <c r="S998" s="150">
        <v>0</v>
      </c>
      <c r="T998" s="151">
        <f t="shared" si="133"/>
        <v>0</v>
      </c>
      <c r="U998" s="29"/>
      <c r="V998" s="29"/>
      <c r="W998" s="29"/>
      <c r="X998" s="29"/>
      <c r="Y998" s="29"/>
      <c r="Z998" s="29"/>
      <c r="AA998" s="29"/>
      <c r="AB998" s="29"/>
      <c r="AC998" s="29"/>
      <c r="AD998" s="29"/>
      <c r="AE998" s="29"/>
      <c r="AR998" s="152" t="s">
        <v>133</v>
      </c>
      <c r="AT998" s="152" t="s">
        <v>128</v>
      </c>
      <c r="AU998" s="152" t="s">
        <v>87</v>
      </c>
      <c r="AY998" s="14" t="s">
        <v>125</v>
      </c>
      <c r="BE998" s="153">
        <f t="shared" si="134"/>
        <v>0</v>
      </c>
      <c r="BF998" s="153">
        <f t="shared" si="135"/>
        <v>0</v>
      </c>
      <c r="BG998" s="153">
        <f t="shared" si="136"/>
        <v>0</v>
      </c>
      <c r="BH998" s="153">
        <f t="shared" si="137"/>
        <v>0</v>
      </c>
      <c r="BI998" s="153">
        <f t="shared" si="138"/>
        <v>0</v>
      </c>
      <c r="BJ998" s="14" t="s">
        <v>85</v>
      </c>
      <c r="BK998" s="153">
        <f t="shared" si="139"/>
        <v>0</v>
      </c>
      <c r="BL998" s="14" t="s">
        <v>133</v>
      </c>
      <c r="BM998" s="152" t="s">
        <v>3650</v>
      </c>
    </row>
    <row r="999" spans="1:65" s="2" customFormat="1" ht="78" customHeight="1">
      <c r="A999" s="29"/>
      <c r="B999" s="140"/>
      <c r="C999" s="141" t="s">
        <v>3651</v>
      </c>
      <c r="D999" s="141" t="s">
        <v>128</v>
      </c>
      <c r="E999" s="142" t="s">
        <v>3652</v>
      </c>
      <c r="F999" s="143" t="s">
        <v>3653</v>
      </c>
      <c r="G999" s="144" t="s">
        <v>446</v>
      </c>
      <c r="H999" s="145">
        <v>1</v>
      </c>
      <c r="I999" s="146"/>
      <c r="J999" s="147">
        <f t="shared" si="130"/>
        <v>0</v>
      </c>
      <c r="K999" s="143" t="s">
        <v>132</v>
      </c>
      <c r="L999" s="30"/>
      <c r="M999" s="148" t="s">
        <v>1</v>
      </c>
      <c r="N999" s="149" t="s">
        <v>42</v>
      </c>
      <c r="O999" s="55"/>
      <c r="P999" s="150">
        <f t="shared" si="131"/>
        <v>0</v>
      </c>
      <c r="Q999" s="150">
        <v>0</v>
      </c>
      <c r="R999" s="150">
        <f t="shared" si="132"/>
        <v>0</v>
      </c>
      <c r="S999" s="150">
        <v>0</v>
      </c>
      <c r="T999" s="151">
        <f t="shared" si="133"/>
        <v>0</v>
      </c>
      <c r="U999" s="29"/>
      <c r="V999" s="29"/>
      <c r="W999" s="29"/>
      <c r="X999" s="29"/>
      <c r="Y999" s="29"/>
      <c r="Z999" s="29"/>
      <c r="AA999" s="29"/>
      <c r="AB999" s="29"/>
      <c r="AC999" s="29"/>
      <c r="AD999" s="29"/>
      <c r="AE999" s="29"/>
      <c r="AR999" s="152" t="s">
        <v>133</v>
      </c>
      <c r="AT999" s="152" t="s">
        <v>128</v>
      </c>
      <c r="AU999" s="152" t="s">
        <v>87</v>
      </c>
      <c r="AY999" s="14" t="s">
        <v>125</v>
      </c>
      <c r="BE999" s="153">
        <f t="shared" si="134"/>
        <v>0</v>
      </c>
      <c r="BF999" s="153">
        <f t="shared" si="135"/>
        <v>0</v>
      </c>
      <c r="BG999" s="153">
        <f t="shared" si="136"/>
        <v>0</v>
      </c>
      <c r="BH999" s="153">
        <f t="shared" si="137"/>
        <v>0</v>
      </c>
      <c r="BI999" s="153">
        <f t="shared" si="138"/>
        <v>0</v>
      </c>
      <c r="BJ999" s="14" t="s">
        <v>85</v>
      </c>
      <c r="BK999" s="153">
        <f t="shared" si="139"/>
        <v>0</v>
      </c>
      <c r="BL999" s="14" t="s">
        <v>133</v>
      </c>
      <c r="BM999" s="152" t="s">
        <v>3654</v>
      </c>
    </row>
    <row r="1000" spans="1:65" s="2" customFormat="1" ht="78" customHeight="1">
      <c r="A1000" s="29"/>
      <c r="B1000" s="140"/>
      <c r="C1000" s="141" t="s">
        <v>3655</v>
      </c>
      <c r="D1000" s="141" t="s">
        <v>128</v>
      </c>
      <c r="E1000" s="142" t="s">
        <v>3656</v>
      </c>
      <c r="F1000" s="143" t="s">
        <v>3657</v>
      </c>
      <c r="G1000" s="144" t="s">
        <v>446</v>
      </c>
      <c r="H1000" s="145">
        <v>1</v>
      </c>
      <c r="I1000" s="146"/>
      <c r="J1000" s="147">
        <f t="shared" si="130"/>
        <v>0</v>
      </c>
      <c r="K1000" s="143" t="s">
        <v>132</v>
      </c>
      <c r="L1000" s="30"/>
      <c r="M1000" s="148" t="s">
        <v>1</v>
      </c>
      <c r="N1000" s="149" t="s">
        <v>42</v>
      </c>
      <c r="O1000" s="55"/>
      <c r="P1000" s="150">
        <f t="shared" si="131"/>
        <v>0</v>
      </c>
      <c r="Q1000" s="150">
        <v>0</v>
      </c>
      <c r="R1000" s="150">
        <f t="shared" si="132"/>
        <v>0</v>
      </c>
      <c r="S1000" s="150">
        <v>0</v>
      </c>
      <c r="T1000" s="151">
        <f t="shared" si="133"/>
        <v>0</v>
      </c>
      <c r="U1000" s="29"/>
      <c r="V1000" s="29"/>
      <c r="W1000" s="29"/>
      <c r="X1000" s="29"/>
      <c r="Y1000" s="29"/>
      <c r="Z1000" s="29"/>
      <c r="AA1000" s="29"/>
      <c r="AB1000" s="29"/>
      <c r="AC1000" s="29"/>
      <c r="AD1000" s="29"/>
      <c r="AE1000" s="29"/>
      <c r="AR1000" s="152" t="s">
        <v>133</v>
      </c>
      <c r="AT1000" s="152" t="s">
        <v>128</v>
      </c>
      <c r="AU1000" s="152" t="s">
        <v>87</v>
      </c>
      <c r="AY1000" s="14" t="s">
        <v>125</v>
      </c>
      <c r="BE1000" s="153">
        <f t="shared" si="134"/>
        <v>0</v>
      </c>
      <c r="BF1000" s="153">
        <f t="shared" si="135"/>
        <v>0</v>
      </c>
      <c r="BG1000" s="153">
        <f t="shared" si="136"/>
        <v>0</v>
      </c>
      <c r="BH1000" s="153">
        <f t="shared" si="137"/>
        <v>0</v>
      </c>
      <c r="BI1000" s="153">
        <f t="shared" si="138"/>
        <v>0</v>
      </c>
      <c r="BJ1000" s="14" t="s">
        <v>85</v>
      </c>
      <c r="BK1000" s="153">
        <f t="shared" si="139"/>
        <v>0</v>
      </c>
      <c r="BL1000" s="14" t="s">
        <v>133</v>
      </c>
      <c r="BM1000" s="152" t="s">
        <v>3658</v>
      </c>
    </row>
    <row r="1001" spans="1:65" s="2" customFormat="1" ht="49.15" customHeight="1">
      <c r="A1001" s="29"/>
      <c r="B1001" s="140"/>
      <c r="C1001" s="141" t="s">
        <v>3659</v>
      </c>
      <c r="D1001" s="141" t="s">
        <v>128</v>
      </c>
      <c r="E1001" s="142" t="s">
        <v>3660</v>
      </c>
      <c r="F1001" s="143" t="s">
        <v>3661</v>
      </c>
      <c r="G1001" s="144" t="s">
        <v>446</v>
      </c>
      <c r="H1001" s="145">
        <v>1</v>
      </c>
      <c r="I1001" s="146"/>
      <c r="J1001" s="147">
        <f t="shared" si="130"/>
        <v>0</v>
      </c>
      <c r="K1001" s="143" t="s">
        <v>132</v>
      </c>
      <c r="L1001" s="30"/>
      <c r="M1001" s="148" t="s">
        <v>1</v>
      </c>
      <c r="N1001" s="149" t="s">
        <v>42</v>
      </c>
      <c r="O1001" s="55"/>
      <c r="P1001" s="150">
        <f t="shared" si="131"/>
        <v>0</v>
      </c>
      <c r="Q1001" s="150">
        <v>0</v>
      </c>
      <c r="R1001" s="150">
        <f t="shared" si="132"/>
        <v>0</v>
      </c>
      <c r="S1001" s="150">
        <v>0</v>
      </c>
      <c r="T1001" s="151">
        <f t="shared" si="133"/>
        <v>0</v>
      </c>
      <c r="U1001" s="29"/>
      <c r="V1001" s="29"/>
      <c r="W1001" s="29"/>
      <c r="X1001" s="29"/>
      <c r="Y1001" s="29"/>
      <c r="Z1001" s="29"/>
      <c r="AA1001" s="29"/>
      <c r="AB1001" s="29"/>
      <c r="AC1001" s="29"/>
      <c r="AD1001" s="29"/>
      <c r="AE1001" s="29"/>
      <c r="AR1001" s="152" t="s">
        <v>133</v>
      </c>
      <c r="AT1001" s="152" t="s">
        <v>128</v>
      </c>
      <c r="AU1001" s="152" t="s">
        <v>87</v>
      </c>
      <c r="AY1001" s="14" t="s">
        <v>125</v>
      </c>
      <c r="BE1001" s="153">
        <f t="shared" si="134"/>
        <v>0</v>
      </c>
      <c r="BF1001" s="153">
        <f t="shared" si="135"/>
        <v>0</v>
      </c>
      <c r="BG1001" s="153">
        <f t="shared" si="136"/>
        <v>0</v>
      </c>
      <c r="BH1001" s="153">
        <f t="shared" si="137"/>
        <v>0</v>
      </c>
      <c r="BI1001" s="153">
        <f t="shared" si="138"/>
        <v>0</v>
      </c>
      <c r="BJ1001" s="14" t="s">
        <v>85</v>
      </c>
      <c r="BK1001" s="153">
        <f t="shared" si="139"/>
        <v>0</v>
      </c>
      <c r="BL1001" s="14" t="s">
        <v>133</v>
      </c>
      <c r="BM1001" s="152" t="s">
        <v>3662</v>
      </c>
    </row>
    <row r="1002" spans="1:65" s="2" customFormat="1" ht="62.65" customHeight="1">
      <c r="A1002" s="29"/>
      <c r="B1002" s="140"/>
      <c r="C1002" s="141" t="s">
        <v>3663</v>
      </c>
      <c r="D1002" s="141" t="s">
        <v>128</v>
      </c>
      <c r="E1002" s="142" t="s">
        <v>3664</v>
      </c>
      <c r="F1002" s="143" t="s">
        <v>3665</v>
      </c>
      <c r="G1002" s="144" t="s">
        <v>446</v>
      </c>
      <c r="H1002" s="145">
        <v>1</v>
      </c>
      <c r="I1002" s="146"/>
      <c r="J1002" s="147">
        <f t="shared" si="130"/>
        <v>0</v>
      </c>
      <c r="K1002" s="143" t="s">
        <v>132</v>
      </c>
      <c r="L1002" s="30"/>
      <c r="M1002" s="148" t="s">
        <v>1</v>
      </c>
      <c r="N1002" s="149" t="s">
        <v>42</v>
      </c>
      <c r="O1002" s="55"/>
      <c r="P1002" s="150">
        <f t="shared" si="131"/>
        <v>0</v>
      </c>
      <c r="Q1002" s="150">
        <v>0</v>
      </c>
      <c r="R1002" s="150">
        <f t="shared" si="132"/>
        <v>0</v>
      </c>
      <c r="S1002" s="150">
        <v>0</v>
      </c>
      <c r="T1002" s="151">
        <f t="shared" si="133"/>
        <v>0</v>
      </c>
      <c r="U1002" s="29"/>
      <c r="V1002" s="29"/>
      <c r="W1002" s="29"/>
      <c r="X1002" s="29"/>
      <c r="Y1002" s="29"/>
      <c r="Z1002" s="29"/>
      <c r="AA1002" s="29"/>
      <c r="AB1002" s="29"/>
      <c r="AC1002" s="29"/>
      <c r="AD1002" s="29"/>
      <c r="AE1002" s="29"/>
      <c r="AR1002" s="152" t="s">
        <v>133</v>
      </c>
      <c r="AT1002" s="152" t="s">
        <v>128</v>
      </c>
      <c r="AU1002" s="152" t="s">
        <v>87</v>
      </c>
      <c r="AY1002" s="14" t="s">
        <v>125</v>
      </c>
      <c r="BE1002" s="153">
        <f t="shared" si="134"/>
        <v>0</v>
      </c>
      <c r="BF1002" s="153">
        <f t="shared" si="135"/>
        <v>0</v>
      </c>
      <c r="BG1002" s="153">
        <f t="shared" si="136"/>
        <v>0</v>
      </c>
      <c r="BH1002" s="153">
        <f t="shared" si="137"/>
        <v>0</v>
      </c>
      <c r="BI1002" s="153">
        <f t="shared" si="138"/>
        <v>0</v>
      </c>
      <c r="BJ1002" s="14" t="s">
        <v>85</v>
      </c>
      <c r="BK1002" s="153">
        <f t="shared" si="139"/>
        <v>0</v>
      </c>
      <c r="BL1002" s="14" t="s">
        <v>133</v>
      </c>
      <c r="BM1002" s="152" t="s">
        <v>3666</v>
      </c>
    </row>
    <row r="1003" spans="1:65" s="2" customFormat="1" ht="90" customHeight="1">
      <c r="A1003" s="29"/>
      <c r="B1003" s="140"/>
      <c r="C1003" s="141" t="s">
        <v>3667</v>
      </c>
      <c r="D1003" s="141" t="s">
        <v>128</v>
      </c>
      <c r="E1003" s="142" t="s">
        <v>3668</v>
      </c>
      <c r="F1003" s="143" t="s">
        <v>3669</v>
      </c>
      <c r="G1003" s="144" t="s">
        <v>137</v>
      </c>
      <c r="H1003" s="145">
        <v>1</v>
      </c>
      <c r="I1003" s="146"/>
      <c r="J1003" s="147">
        <f t="shared" si="130"/>
        <v>0</v>
      </c>
      <c r="K1003" s="143" t="s">
        <v>132</v>
      </c>
      <c r="L1003" s="30"/>
      <c r="M1003" s="148" t="s">
        <v>1</v>
      </c>
      <c r="N1003" s="149" t="s">
        <v>42</v>
      </c>
      <c r="O1003" s="55"/>
      <c r="P1003" s="150">
        <f t="shared" si="131"/>
        <v>0</v>
      </c>
      <c r="Q1003" s="150">
        <v>0</v>
      </c>
      <c r="R1003" s="150">
        <f t="shared" si="132"/>
        <v>0</v>
      </c>
      <c r="S1003" s="150">
        <v>0</v>
      </c>
      <c r="T1003" s="151">
        <f t="shared" si="133"/>
        <v>0</v>
      </c>
      <c r="U1003" s="29"/>
      <c r="V1003" s="29"/>
      <c r="W1003" s="29"/>
      <c r="X1003" s="29"/>
      <c r="Y1003" s="29"/>
      <c r="Z1003" s="29"/>
      <c r="AA1003" s="29"/>
      <c r="AB1003" s="29"/>
      <c r="AC1003" s="29"/>
      <c r="AD1003" s="29"/>
      <c r="AE1003" s="29"/>
      <c r="AR1003" s="152" t="s">
        <v>133</v>
      </c>
      <c r="AT1003" s="152" t="s">
        <v>128</v>
      </c>
      <c r="AU1003" s="152" t="s">
        <v>87</v>
      </c>
      <c r="AY1003" s="14" t="s">
        <v>125</v>
      </c>
      <c r="BE1003" s="153">
        <f t="shared" si="134"/>
        <v>0</v>
      </c>
      <c r="BF1003" s="153">
        <f t="shared" si="135"/>
        <v>0</v>
      </c>
      <c r="BG1003" s="153">
        <f t="shared" si="136"/>
        <v>0</v>
      </c>
      <c r="BH1003" s="153">
        <f t="shared" si="137"/>
        <v>0</v>
      </c>
      <c r="BI1003" s="153">
        <f t="shared" si="138"/>
        <v>0</v>
      </c>
      <c r="BJ1003" s="14" t="s">
        <v>85</v>
      </c>
      <c r="BK1003" s="153">
        <f t="shared" si="139"/>
        <v>0</v>
      </c>
      <c r="BL1003" s="14" t="s">
        <v>133</v>
      </c>
      <c r="BM1003" s="152" t="s">
        <v>3670</v>
      </c>
    </row>
    <row r="1004" spans="1:65" s="2" customFormat="1" ht="90" customHeight="1">
      <c r="A1004" s="29"/>
      <c r="B1004" s="140"/>
      <c r="C1004" s="141" t="s">
        <v>3671</v>
      </c>
      <c r="D1004" s="141" t="s">
        <v>128</v>
      </c>
      <c r="E1004" s="142" t="s">
        <v>3672</v>
      </c>
      <c r="F1004" s="143" t="s">
        <v>3673</v>
      </c>
      <c r="G1004" s="144" t="s">
        <v>137</v>
      </c>
      <c r="H1004" s="145">
        <v>1</v>
      </c>
      <c r="I1004" s="146"/>
      <c r="J1004" s="147">
        <f t="shared" si="130"/>
        <v>0</v>
      </c>
      <c r="K1004" s="143" t="s">
        <v>132</v>
      </c>
      <c r="L1004" s="30"/>
      <c r="M1004" s="148" t="s">
        <v>1</v>
      </c>
      <c r="N1004" s="149" t="s">
        <v>42</v>
      </c>
      <c r="O1004" s="55"/>
      <c r="P1004" s="150">
        <f t="shared" si="131"/>
        <v>0</v>
      </c>
      <c r="Q1004" s="150">
        <v>0</v>
      </c>
      <c r="R1004" s="150">
        <f t="shared" si="132"/>
        <v>0</v>
      </c>
      <c r="S1004" s="150">
        <v>0</v>
      </c>
      <c r="T1004" s="151">
        <f t="shared" si="133"/>
        <v>0</v>
      </c>
      <c r="U1004" s="29"/>
      <c r="V1004" s="29"/>
      <c r="W1004" s="29"/>
      <c r="X1004" s="29"/>
      <c r="Y1004" s="29"/>
      <c r="Z1004" s="29"/>
      <c r="AA1004" s="29"/>
      <c r="AB1004" s="29"/>
      <c r="AC1004" s="29"/>
      <c r="AD1004" s="29"/>
      <c r="AE1004" s="29"/>
      <c r="AR1004" s="152" t="s">
        <v>133</v>
      </c>
      <c r="AT1004" s="152" t="s">
        <v>128</v>
      </c>
      <c r="AU1004" s="152" t="s">
        <v>87</v>
      </c>
      <c r="AY1004" s="14" t="s">
        <v>125</v>
      </c>
      <c r="BE1004" s="153">
        <f t="shared" si="134"/>
        <v>0</v>
      </c>
      <c r="BF1004" s="153">
        <f t="shared" si="135"/>
        <v>0</v>
      </c>
      <c r="BG1004" s="153">
        <f t="shared" si="136"/>
        <v>0</v>
      </c>
      <c r="BH1004" s="153">
        <f t="shared" si="137"/>
        <v>0</v>
      </c>
      <c r="BI1004" s="153">
        <f t="shared" si="138"/>
        <v>0</v>
      </c>
      <c r="BJ1004" s="14" t="s">
        <v>85</v>
      </c>
      <c r="BK1004" s="153">
        <f t="shared" si="139"/>
        <v>0</v>
      </c>
      <c r="BL1004" s="14" t="s">
        <v>133</v>
      </c>
      <c r="BM1004" s="152" t="s">
        <v>3674</v>
      </c>
    </row>
    <row r="1005" spans="1:65" s="2" customFormat="1" ht="90" customHeight="1">
      <c r="A1005" s="29"/>
      <c r="B1005" s="140"/>
      <c r="C1005" s="141" t="s">
        <v>3675</v>
      </c>
      <c r="D1005" s="141" t="s">
        <v>128</v>
      </c>
      <c r="E1005" s="142" t="s">
        <v>3676</v>
      </c>
      <c r="F1005" s="143" t="s">
        <v>3677</v>
      </c>
      <c r="G1005" s="144" t="s">
        <v>137</v>
      </c>
      <c r="H1005" s="145">
        <v>1</v>
      </c>
      <c r="I1005" s="146"/>
      <c r="J1005" s="147">
        <f t="shared" si="130"/>
        <v>0</v>
      </c>
      <c r="K1005" s="143" t="s">
        <v>132</v>
      </c>
      <c r="L1005" s="30"/>
      <c r="M1005" s="148" t="s">
        <v>1</v>
      </c>
      <c r="N1005" s="149" t="s">
        <v>42</v>
      </c>
      <c r="O1005" s="55"/>
      <c r="P1005" s="150">
        <f t="shared" si="131"/>
        <v>0</v>
      </c>
      <c r="Q1005" s="150">
        <v>0</v>
      </c>
      <c r="R1005" s="150">
        <f t="shared" si="132"/>
        <v>0</v>
      </c>
      <c r="S1005" s="150">
        <v>0</v>
      </c>
      <c r="T1005" s="151">
        <f t="shared" si="133"/>
        <v>0</v>
      </c>
      <c r="U1005" s="29"/>
      <c r="V1005" s="29"/>
      <c r="W1005" s="29"/>
      <c r="X1005" s="29"/>
      <c r="Y1005" s="29"/>
      <c r="Z1005" s="29"/>
      <c r="AA1005" s="29"/>
      <c r="AB1005" s="29"/>
      <c r="AC1005" s="29"/>
      <c r="AD1005" s="29"/>
      <c r="AE1005" s="29"/>
      <c r="AR1005" s="152" t="s">
        <v>133</v>
      </c>
      <c r="AT1005" s="152" t="s">
        <v>128</v>
      </c>
      <c r="AU1005" s="152" t="s">
        <v>87</v>
      </c>
      <c r="AY1005" s="14" t="s">
        <v>125</v>
      </c>
      <c r="BE1005" s="153">
        <f t="shared" si="134"/>
        <v>0</v>
      </c>
      <c r="BF1005" s="153">
        <f t="shared" si="135"/>
        <v>0</v>
      </c>
      <c r="BG1005" s="153">
        <f t="shared" si="136"/>
        <v>0</v>
      </c>
      <c r="BH1005" s="153">
        <f t="shared" si="137"/>
        <v>0</v>
      </c>
      <c r="BI1005" s="153">
        <f t="shared" si="138"/>
        <v>0</v>
      </c>
      <c r="BJ1005" s="14" t="s">
        <v>85</v>
      </c>
      <c r="BK1005" s="153">
        <f t="shared" si="139"/>
        <v>0</v>
      </c>
      <c r="BL1005" s="14" t="s">
        <v>133</v>
      </c>
      <c r="BM1005" s="152" t="s">
        <v>3678</v>
      </c>
    </row>
    <row r="1006" spans="1:65" s="2" customFormat="1" ht="90" customHeight="1">
      <c r="A1006" s="29"/>
      <c r="B1006" s="140"/>
      <c r="C1006" s="141" t="s">
        <v>3679</v>
      </c>
      <c r="D1006" s="141" t="s">
        <v>128</v>
      </c>
      <c r="E1006" s="142" t="s">
        <v>3680</v>
      </c>
      <c r="F1006" s="143" t="s">
        <v>3681</v>
      </c>
      <c r="G1006" s="144" t="s">
        <v>137</v>
      </c>
      <c r="H1006" s="145">
        <v>1</v>
      </c>
      <c r="I1006" s="146"/>
      <c r="J1006" s="147">
        <f t="shared" si="130"/>
        <v>0</v>
      </c>
      <c r="K1006" s="143" t="s">
        <v>132</v>
      </c>
      <c r="L1006" s="30"/>
      <c r="M1006" s="148" t="s">
        <v>1</v>
      </c>
      <c r="N1006" s="149" t="s">
        <v>42</v>
      </c>
      <c r="O1006" s="55"/>
      <c r="P1006" s="150">
        <f t="shared" si="131"/>
        <v>0</v>
      </c>
      <c r="Q1006" s="150">
        <v>0</v>
      </c>
      <c r="R1006" s="150">
        <f t="shared" si="132"/>
        <v>0</v>
      </c>
      <c r="S1006" s="150">
        <v>0</v>
      </c>
      <c r="T1006" s="151">
        <f t="shared" si="133"/>
        <v>0</v>
      </c>
      <c r="U1006" s="29"/>
      <c r="V1006" s="29"/>
      <c r="W1006" s="29"/>
      <c r="X1006" s="29"/>
      <c r="Y1006" s="29"/>
      <c r="Z1006" s="29"/>
      <c r="AA1006" s="29"/>
      <c r="AB1006" s="29"/>
      <c r="AC1006" s="29"/>
      <c r="AD1006" s="29"/>
      <c r="AE1006" s="29"/>
      <c r="AR1006" s="152" t="s">
        <v>133</v>
      </c>
      <c r="AT1006" s="152" t="s">
        <v>128</v>
      </c>
      <c r="AU1006" s="152" t="s">
        <v>87</v>
      </c>
      <c r="AY1006" s="14" t="s">
        <v>125</v>
      </c>
      <c r="BE1006" s="153">
        <f t="shared" si="134"/>
        <v>0</v>
      </c>
      <c r="BF1006" s="153">
        <f t="shared" si="135"/>
        <v>0</v>
      </c>
      <c r="BG1006" s="153">
        <f t="shared" si="136"/>
        <v>0</v>
      </c>
      <c r="BH1006" s="153">
        <f t="shared" si="137"/>
        <v>0</v>
      </c>
      <c r="BI1006" s="153">
        <f t="shared" si="138"/>
        <v>0</v>
      </c>
      <c r="BJ1006" s="14" t="s">
        <v>85</v>
      </c>
      <c r="BK1006" s="153">
        <f t="shared" si="139"/>
        <v>0</v>
      </c>
      <c r="BL1006" s="14" t="s">
        <v>133</v>
      </c>
      <c r="BM1006" s="152" t="s">
        <v>3682</v>
      </c>
    </row>
    <row r="1007" spans="1:65" s="2" customFormat="1" ht="90" customHeight="1">
      <c r="A1007" s="29"/>
      <c r="B1007" s="140"/>
      <c r="C1007" s="141" t="s">
        <v>3683</v>
      </c>
      <c r="D1007" s="141" t="s">
        <v>128</v>
      </c>
      <c r="E1007" s="142" t="s">
        <v>3684</v>
      </c>
      <c r="F1007" s="143" t="s">
        <v>3685</v>
      </c>
      <c r="G1007" s="144" t="s">
        <v>137</v>
      </c>
      <c r="H1007" s="145">
        <v>1</v>
      </c>
      <c r="I1007" s="146"/>
      <c r="J1007" s="147">
        <f t="shared" si="130"/>
        <v>0</v>
      </c>
      <c r="K1007" s="143" t="s">
        <v>132</v>
      </c>
      <c r="L1007" s="30"/>
      <c r="M1007" s="148" t="s">
        <v>1</v>
      </c>
      <c r="N1007" s="149" t="s">
        <v>42</v>
      </c>
      <c r="O1007" s="55"/>
      <c r="P1007" s="150">
        <f t="shared" si="131"/>
        <v>0</v>
      </c>
      <c r="Q1007" s="150">
        <v>0</v>
      </c>
      <c r="R1007" s="150">
        <f t="shared" si="132"/>
        <v>0</v>
      </c>
      <c r="S1007" s="150">
        <v>0</v>
      </c>
      <c r="T1007" s="151">
        <f t="shared" si="133"/>
        <v>0</v>
      </c>
      <c r="U1007" s="29"/>
      <c r="V1007" s="29"/>
      <c r="W1007" s="29"/>
      <c r="X1007" s="29"/>
      <c r="Y1007" s="29"/>
      <c r="Z1007" s="29"/>
      <c r="AA1007" s="29"/>
      <c r="AB1007" s="29"/>
      <c r="AC1007" s="29"/>
      <c r="AD1007" s="29"/>
      <c r="AE1007" s="29"/>
      <c r="AR1007" s="152" t="s">
        <v>133</v>
      </c>
      <c r="AT1007" s="152" t="s">
        <v>128</v>
      </c>
      <c r="AU1007" s="152" t="s">
        <v>87</v>
      </c>
      <c r="AY1007" s="14" t="s">
        <v>125</v>
      </c>
      <c r="BE1007" s="153">
        <f t="shared" si="134"/>
        <v>0</v>
      </c>
      <c r="BF1007" s="153">
        <f t="shared" si="135"/>
        <v>0</v>
      </c>
      <c r="BG1007" s="153">
        <f t="shared" si="136"/>
        <v>0</v>
      </c>
      <c r="BH1007" s="153">
        <f t="shared" si="137"/>
        <v>0</v>
      </c>
      <c r="BI1007" s="153">
        <f t="shared" si="138"/>
        <v>0</v>
      </c>
      <c r="BJ1007" s="14" t="s">
        <v>85</v>
      </c>
      <c r="BK1007" s="153">
        <f t="shared" si="139"/>
        <v>0</v>
      </c>
      <c r="BL1007" s="14" t="s">
        <v>133</v>
      </c>
      <c r="BM1007" s="152" t="s">
        <v>3686</v>
      </c>
    </row>
    <row r="1008" spans="1:65" s="2" customFormat="1" ht="90" customHeight="1">
      <c r="A1008" s="29"/>
      <c r="B1008" s="140"/>
      <c r="C1008" s="141" t="s">
        <v>3687</v>
      </c>
      <c r="D1008" s="141" t="s">
        <v>128</v>
      </c>
      <c r="E1008" s="142" t="s">
        <v>3688</v>
      </c>
      <c r="F1008" s="143" t="s">
        <v>3689</v>
      </c>
      <c r="G1008" s="144" t="s">
        <v>137</v>
      </c>
      <c r="H1008" s="145">
        <v>1</v>
      </c>
      <c r="I1008" s="146"/>
      <c r="J1008" s="147">
        <f t="shared" si="130"/>
        <v>0</v>
      </c>
      <c r="K1008" s="143" t="s">
        <v>132</v>
      </c>
      <c r="L1008" s="30"/>
      <c r="M1008" s="148" t="s">
        <v>1</v>
      </c>
      <c r="N1008" s="149" t="s">
        <v>42</v>
      </c>
      <c r="O1008" s="55"/>
      <c r="P1008" s="150">
        <f t="shared" si="131"/>
        <v>0</v>
      </c>
      <c r="Q1008" s="150">
        <v>0</v>
      </c>
      <c r="R1008" s="150">
        <f t="shared" si="132"/>
        <v>0</v>
      </c>
      <c r="S1008" s="150">
        <v>0</v>
      </c>
      <c r="T1008" s="151">
        <f t="shared" si="133"/>
        <v>0</v>
      </c>
      <c r="U1008" s="29"/>
      <c r="V1008" s="29"/>
      <c r="W1008" s="29"/>
      <c r="X1008" s="29"/>
      <c r="Y1008" s="29"/>
      <c r="Z1008" s="29"/>
      <c r="AA1008" s="29"/>
      <c r="AB1008" s="29"/>
      <c r="AC1008" s="29"/>
      <c r="AD1008" s="29"/>
      <c r="AE1008" s="29"/>
      <c r="AR1008" s="152" t="s">
        <v>133</v>
      </c>
      <c r="AT1008" s="152" t="s">
        <v>128</v>
      </c>
      <c r="AU1008" s="152" t="s">
        <v>87</v>
      </c>
      <c r="AY1008" s="14" t="s">
        <v>125</v>
      </c>
      <c r="BE1008" s="153">
        <f t="shared" si="134"/>
        <v>0</v>
      </c>
      <c r="BF1008" s="153">
        <f t="shared" si="135"/>
        <v>0</v>
      </c>
      <c r="BG1008" s="153">
        <f t="shared" si="136"/>
        <v>0</v>
      </c>
      <c r="BH1008" s="153">
        <f t="shared" si="137"/>
        <v>0</v>
      </c>
      <c r="BI1008" s="153">
        <f t="shared" si="138"/>
        <v>0</v>
      </c>
      <c r="BJ1008" s="14" t="s">
        <v>85</v>
      </c>
      <c r="BK1008" s="153">
        <f t="shared" si="139"/>
        <v>0</v>
      </c>
      <c r="BL1008" s="14" t="s">
        <v>133</v>
      </c>
      <c r="BM1008" s="152" t="s">
        <v>3690</v>
      </c>
    </row>
    <row r="1009" spans="1:65" s="2" customFormat="1" ht="76.349999999999994" customHeight="1">
      <c r="A1009" s="29"/>
      <c r="B1009" s="140"/>
      <c r="C1009" s="141" t="s">
        <v>3691</v>
      </c>
      <c r="D1009" s="141" t="s">
        <v>128</v>
      </c>
      <c r="E1009" s="142" t="s">
        <v>3692</v>
      </c>
      <c r="F1009" s="143" t="s">
        <v>3693</v>
      </c>
      <c r="G1009" s="144" t="s">
        <v>446</v>
      </c>
      <c r="H1009" s="145">
        <v>1</v>
      </c>
      <c r="I1009" s="146"/>
      <c r="J1009" s="147">
        <f t="shared" si="130"/>
        <v>0</v>
      </c>
      <c r="K1009" s="143" t="s">
        <v>132</v>
      </c>
      <c r="L1009" s="30"/>
      <c r="M1009" s="148" t="s">
        <v>1</v>
      </c>
      <c r="N1009" s="149" t="s">
        <v>42</v>
      </c>
      <c r="O1009" s="55"/>
      <c r="P1009" s="150">
        <f t="shared" si="131"/>
        <v>0</v>
      </c>
      <c r="Q1009" s="150">
        <v>0</v>
      </c>
      <c r="R1009" s="150">
        <f t="shared" si="132"/>
        <v>0</v>
      </c>
      <c r="S1009" s="150">
        <v>0</v>
      </c>
      <c r="T1009" s="151">
        <f t="shared" si="133"/>
        <v>0</v>
      </c>
      <c r="U1009" s="29"/>
      <c r="V1009" s="29"/>
      <c r="W1009" s="29"/>
      <c r="X1009" s="29"/>
      <c r="Y1009" s="29"/>
      <c r="Z1009" s="29"/>
      <c r="AA1009" s="29"/>
      <c r="AB1009" s="29"/>
      <c r="AC1009" s="29"/>
      <c r="AD1009" s="29"/>
      <c r="AE1009" s="29"/>
      <c r="AR1009" s="152" t="s">
        <v>133</v>
      </c>
      <c r="AT1009" s="152" t="s">
        <v>128</v>
      </c>
      <c r="AU1009" s="152" t="s">
        <v>87</v>
      </c>
      <c r="AY1009" s="14" t="s">
        <v>125</v>
      </c>
      <c r="BE1009" s="153">
        <f t="shared" si="134"/>
        <v>0</v>
      </c>
      <c r="BF1009" s="153">
        <f t="shared" si="135"/>
        <v>0</v>
      </c>
      <c r="BG1009" s="153">
        <f t="shared" si="136"/>
        <v>0</v>
      </c>
      <c r="BH1009" s="153">
        <f t="shared" si="137"/>
        <v>0</v>
      </c>
      <c r="BI1009" s="153">
        <f t="shared" si="138"/>
        <v>0</v>
      </c>
      <c r="BJ1009" s="14" t="s">
        <v>85</v>
      </c>
      <c r="BK1009" s="153">
        <f t="shared" si="139"/>
        <v>0</v>
      </c>
      <c r="BL1009" s="14" t="s">
        <v>133</v>
      </c>
      <c r="BM1009" s="152" t="s">
        <v>3694</v>
      </c>
    </row>
    <row r="1010" spans="1:65" s="2" customFormat="1" ht="76.349999999999994" customHeight="1">
      <c r="A1010" s="29"/>
      <c r="B1010" s="140"/>
      <c r="C1010" s="141" t="s">
        <v>3695</v>
      </c>
      <c r="D1010" s="141" t="s">
        <v>128</v>
      </c>
      <c r="E1010" s="142" t="s">
        <v>3696</v>
      </c>
      <c r="F1010" s="143" t="s">
        <v>3697</v>
      </c>
      <c r="G1010" s="144" t="s">
        <v>446</v>
      </c>
      <c r="H1010" s="145">
        <v>1</v>
      </c>
      <c r="I1010" s="146"/>
      <c r="J1010" s="147">
        <f t="shared" si="130"/>
        <v>0</v>
      </c>
      <c r="K1010" s="143" t="s">
        <v>132</v>
      </c>
      <c r="L1010" s="30"/>
      <c r="M1010" s="148" t="s">
        <v>1</v>
      </c>
      <c r="N1010" s="149" t="s">
        <v>42</v>
      </c>
      <c r="O1010" s="55"/>
      <c r="P1010" s="150">
        <f t="shared" si="131"/>
        <v>0</v>
      </c>
      <c r="Q1010" s="150">
        <v>0</v>
      </c>
      <c r="R1010" s="150">
        <f t="shared" si="132"/>
        <v>0</v>
      </c>
      <c r="S1010" s="150">
        <v>0</v>
      </c>
      <c r="T1010" s="151">
        <f t="shared" si="133"/>
        <v>0</v>
      </c>
      <c r="U1010" s="29"/>
      <c r="V1010" s="29"/>
      <c r="W1010" s="29"/>
      <c r="X1010" s="29"/>
      <c r="Y1010" s="29"/>
      <c r="Z1010" s="29"/>
      <c r="AA1010" s="29"/>
      <c r="AB1010" s="29"/>
      <c r="AC1010" s="29"/>
      <c r="AD1010" s="29"/>
      <c r="AE1010" s="29"/>
      <c r="AR1010" s="152" t="s">
        <v>133</v>
      </c>
      <c r="AT1010" s="152" t="s">
        <v>128</v>
      </c>
      <c r="AU1010" s="152" t="s">
        <v>87</v>
      </c>
      <c r="AY1010" s="14" t="s">
        <v>125</v>
      </c>
      <c r="BE1010" s="153">
        <f t="shared" si="134"/>
        <v>0</v>
      </c>
      <c r="BF1010" s="153">
        <f t="shared" si="135"/>
        <v>0</v>
      </c>
      <c r="BG1010" s="153">
        <f t="shared" si="136"/>
        <v>0</v>
      </c>
      <c r="BH1010" s="153">
        <f t="shared" si="137"/>
        <v>0</v>
      </c>
      <c r="BI1010" s="153">
        <f t="shared" si="138"/>
        <v>0</v>
      </c>
      <c r="BJ1010" s="14" t="s">
        <v>85</v>
      </c>
      <c r="BK1010" s="153">
        <f t="shared" si="139"/>
        <v>0</v>
      </c>
      <c r="BL1010" s="14" t="s">
        <v>133</v>
      </c>
      <c r="BM1010" s="152" t="s">
        <v>3698</v>
      </c>
    </row>
    <row r="1011" spans="1:65" s="2" customFormat="1" ht="78" customHeight="1">
      <c r="A1011" s="29"/>
      <c r="B1011" s="140"/>
      <c r="C1011" s="141" t="s">
        <v>3699</v>
      </c>
      <c r="D1011" s="141" t="s">
        <v>128</v>
      </c>
      <c r="E1011" s="142" t="s">
        <v>3700</v>
      </c>
      <c r="F1011" s="143" t="s">
        <v>3701</v>
      </c>
      <c r="G1011" s="144" t="s">
        <v>446</v>
      </c>
      <c r="H1011" s="145">
        <v>1</v>
      </c>
      <c r="I1011" s="146"/>
      <c r="J1011" s="147">
        <f t="shared" si="130"/>
        <v>0</v>
      </c>
      <c r="K1011" s="143" t="s">
        <v>132</v>
      </c>
      <c r="L1011" s="30"/>
      <c r="M1011" s="148" t="s">
        <v>1</v>
      </c>
      <c r="N1011" s="149" t="s">
        <v>42</v>
      </c>
      <c r="O1011" s="55"/>
      <c r="P1011" s="150">
        <f t="shared" si="131"/>
        <v>0</v>
      </c>
      <c r="Q1011" s="150">
        <v>0</v>
      </c>
      <c r="R1011" s="150">
        <f t="shared" si="132"/>
        <v>0</v>
      </c>
      <c r="S1011" s="150">
        <v>0</v>
      </c>
      <c r="T1011" s="151">
        <f t="shared" si="133"/>
        <v>0</v>
      </c>
      <c r="U1011" s="29"/>
      <c r="V1011" s="29"/>
      <c r="W1011" s="29"/>
      <c r="X1011" s="29"/>
      <c r="Y1011" s="29"/>
      <c r="Z1011" s="29"/>
      <c r="AA1011" s="29"/>
      <c r="AB1011" s="29"/>
      <c r="AC1011" s="29"/>
      <c r="AD1011" s="29"/>
      <c r="AE1011" s="29"/>
      <c r="AR1011" s="152" t="s">
        <v>133</v>
      </c>
      <c r="AT1011" s="152" t="s">
        <v>128</v>
      </c>
      <c r="AU1011" s="152" t="s">
        <v>87</v>
      </c>
      <c r="AY1011" s="14" t="s">
        <v>125</v>
      </c>
      <c r="BE1011" s="153">
        <f t="shared" si="134"/>
        <v>0</v>
      </c>
      <c r="BF1011" s="153">
        <f t="shared" si="135"/>
        <v>0</v>
      </c>
      <c r="BG1011" s="153">
        <f t="shared" si="136"/>
        <v>0</v>
      </c>
      <c r="BH1011" s="153">
        <f t="shared" si="137"/>
        <v>0</v>
      </c>
      <c r="BI1011" s="153">
        <f t="shared" si="138"/>
        <v>0</v>
      </c>
      <c r="BJ1011" s="14" t="s">
        <v>85</v>
      </c>
      <c r="BK1011" s="153">
        <f t="shared" si="139"/>
        <v>0</v>
      </c>
      <c r="BL1011" s="14" t="s">
        <v>133</v>
      </c>
      <c r="BM1011" s="152" t="s">
        <v>3702</v>
      </c>
    </row>
    <row r="1012" spans="1:65" s="2" customFormat="1" ht="78" customHeight="1">
      <c r="A1012" s="29"/>
      <c r="B1012" s="140"/>
      <c r="C1012" s="141" t="s">
        <v>3703</v>
      </c>
      <c r="D1012" s="141" t="s">
        <v>128</v>
      </c>
      <c r="E1012" s="142" t="s">
        <v>3704</v>
      </c>
      <c r="F1012" s="143" t="s">
        <v>3705</v>
      </c>
      <c r="G1012" s="144" t="s">
        <v>446</v>
      </c>
      <c r="H1012" s="145">
        <v>1</v>
      </c>
      <c r="I1012" s="146"/>
      <c r="J1012" s="147">
        <f t="shared" si="130"/>
        <v>0</v>
      </c>
      <c r="K1012" s="143" t="s">
        <v>132</v>
      </c>
      <c r="L1012" s="30"/>
      <c r="M1012" s="148" t="s">
        <v>1</v>
      </c>
      <c r="N1012" s="149" t="s">
        <v>42</v>
      </c>
      <c r="O1012" s="55"/>
      <c r="P1012" s="150">
        <f t="shared" si="131"/>
        <v>0</v>
      </c>
      <c r="Q1012" s="150">
        <v>0</v>
      </c>
      <c r="R1012" s="150">
        <f t="shared" si="132"/>
        <v>0</v>
      </c>
      <c r="S1012" s="150">
        <v>0</v>
      </c>
      <c r="T1012" s="151">
        <f t="shared" si="133"/>
        <v>0</v>
      </c>
      <c r="U1012" s="29"/>
      <c r="V1012" s="29"/>
      <c r="W1012" s="29"/>
      <c r="X1012" s="29"/>
      <c r="Y1012" s="29"/>
      <c r="Z1012" s="29"/>
      <c r="AA1012" s="29"/>
      <c r="AB1012" s="29"/>
      <c r="AC1012" s="29"/>
      <c r="AD1012" s="29"/>
      <c r="AE1012" s="29"/>
      <c r="AR1012" s="152" t="s">
        <v>133</v>
      </c>
      <c r="AT1012" s="152" t="s">
        <v>128</v>
      </c>
      <c r="AU1012" s="152" t="s">
        <v>87</v>
      </c>
      <c r="AY1012" s="14" t="s">
        <v>125</v>
      </c>
      <c r="BE1012" s="153">
        <f t="shared" si="134"/>
        <v>0</v>
      </c>
      <c r="BF1012" s="153">
        <f t="shared" si="135"/>
        <v>0</v>
      </c>
      <c r="BG1012" s="153">
        <f t="shared" si="136"/>
        <v>0</v>
      </c>
      <c r="BH1012" s="153">
        <f t="shared" si="137"/>
        <v>0</v>
      </c>
      <c r="BI1012" s="153">
        <f t="shared" si="138"/>
        <v>0</v>
      </c>
      <c r="BJ1012" s="14" t="s">
        <v>85</v>
      </c>
      <c r="BK1012" s="153">
        <f t="shared" si="139"/>
        <v>0</v>
      </c>
      <c r="BL1012" s="14" t="s">
        <v>133</v>
      </c>
      <c r="BM1012" s="152" t="s">
        <v>3706</v>
      </c>
    </row>
    <row r="1013" spans="1:65" s="2" customFormat="1" ht="78" customHeight="1">
      <c r="A1013" s="29"/>
      <c r="B1013" s="140"/>
      <c r="C1013" s="141" t="s">
        <v>3707</v>
      </c>
      <c r="D1013" s="141" t="s">
        <v>128</v>
      </c>
      <c r="E1013" s="142" t="s">
        <v>3708</v>
      </c>
      <c r="F1013" s="143" t="s">
        <v>3709</v>
      </c>
      <c r="G1013" s="144" t="s">
        <v>446</v>
      </c>
      <c r="H1013" s="145">
        <v>1</v>
      </c>
      <c r="I1013" s="146"/>
      <c r="J1013" s="147">
        <f t="shared" si="130"/>
        <v>0</v>
      </c>
      <c r="K1013" s="143" t="s">
        <v>132</v>
      </c>
      <c r="L1013" s="30"/>
      <c r="M1013" s="148" t="s">
        <v>1</v>
      </c>
      <c r="N1013" s="149" t="s">
        <v>42</v>
      </c>
      <c r="O1013" s="55"/>
      <c r="P1013" s="150">
        <f t="shared" si="131"/>
        <v>0</v>
      </c>
      <c r="Q1013" s="150">
        <v>0</v>
      </c>
      <c r="R1013" s="150">
        <f t="shared" si="132"/>
        <v>0</v>
      </c>
      <c r="S1013" s="150">
        <v>0</v>
      </c>
      <c r="T1013" s="151">
        <f t="shared" si="133"/>
        <v>0</v>
      </c>
      <c r="U1013" s="29"/>
      <c r="V1013" s="29"/>
      <c r="W1013" s="29"/>
      <c r="X1013" s="29"/>
      <c r="Y1013" s="29"/>
      <c r="Z1013" s="29"/>
      <c r="AA1013" s="29"/>
      <c r="AB1013" s="29"/>
      <c r="AC1013" s="29"/>
      <c r="AD1013" s="29"/>
      <c r="AE1013" s="29"/>
      <c r="AR1013" s="152" t="s">
        <v>133</v>
      </c>
      <c r="AT1013" s="152" t="s">
        <v>128</v>
      </c>
      <c r="AU1013" s="152" t="s">
        <v>87</v>
      </c>
      <c r="AY1013" s="14" t="s">
        <v>125</v>
      </c>
      <c r="BE1013" s="153">
        <f t="shared" si="134"/>
        <v>0</v>
      </c>
      <c r="BF1013" s="153">
        <f t="shared" si="135"/>
        <v>0</v>
      </c>
      <c r="BG1013" s="153">
        <f t="shared" si="136"/>
        <v>0</v>
      </c>
      <c r="BH1013" s="153">
        <f t="shared" si="137"/>
        <v>0</v>
      </c>
      <c r="BI1013" s="153">
        <f t="shared" si="138"/>
        <v>0</v>
      </c>
      <c r="BJ1013" s="14" t="s">
        <v>85</v>
      </c>
      <c r="BK1013" s="153">
        <f t="shared" si="139"/>
        <v>0</v>
      </c>
      <c r="BL1013" s="14" t="s">
        <v>133</v>
      </c>
      <c r="BM1013" s="152" t="s">
        <v>3710</v>
      </c>
    </row>
    <row r="1014" spans="1:65" s="2" customFormat="1" ht="78" customHeight="1">
      <c r="A1014" s="29"/>
      <c r="B1014" s="140"/>
      <c r="C1014" s="141" t="s">
        <v>3711</v>
      </c>
      <c r="D1014" s="141" t="s">
        <v>128</v>
      </c>
      <c r="E1014" s="142" t="s">
        <v>3712</v>
      </c>
      <c r="F1014" s="143" t="s">
        <v>3713</v>
      </c>
      <c r="G1014" s="144" t="s">
        <v>446</v>
      </c>
      <c r="H1014" s="145">
        <v>1</v>
      </c>
      <c r="I1014" s="146"/>
      <c r="J1014" s="147">
        <f t="shared" si="130"/>
        <v>0</v>
      </c>
      <c r="K1014" s="143" t="s">
        <v>132</v>
      </c>
      <c r="L1014" s="30"/>
      <c r="M1014" s="148" t="s">
        <v>1</v>
      </c>
      <c r="N1014" s="149" t="s">
        <v>42</v>
      </c>
      <c r="O1014" s="55"/>
      <c r="P1014" s="150">
        <f t="shared" si="131"/>
        <v>0</v>
      </c>
      <c r="Q1014" s="150">
        <v>0</v>
      </c>
      <c r="R1014" s="150">
        <f t="shared" si="132"/>
        <v>0</v>
      </c>
      <c r="S1014" s="150">
        <v>0</v>
      </c>
      <c r="T1014" s="151">
        <f t="shared" si="133"/>
        <v>0</v>
      </c>
      <c r="U1014" s="29"/>
      <c r="V1014" s="29"/>
      <c r="W1014" s="29"/>
      <c r="X1014" s="29"/>
      <c r="Y1014" s="29"/>
      <c r="Z1014" s="29"/>
      <c r="AA1014" s="29"/>
      <c r="AB1014" s="29"/>
      <c r="AC1014" s="29"/>
      <c r="AD1014" s="29"/>
      <c r="AE1014" s="29"/>
      <c r="AR1014" s="152" t="s">
        <v>133</v>
      </c>
      <c r="AT1014" s="152" t="s">
        <v>128</v>
      </c>
      <c r="AU1014" s="152" t="s">
        <v>87</v>
      </c>
      <c r="AY1014" s="14" t="s">
        <v>125</v>
      </c>
      <c r="BE1014" s="153">
        <f t="shared" si="134"/>
        <v>0</v>
      </c>
      <c r="BF1014" s="153">
        <f t="shared" si="135"/>
        <v>0</v>
      </c>
      <c r="BG1014" s="153">
        <f t="shared" si="136"/>
        <v>0</v>
      </c>
      <c r="BH1014" s="153">
        <f t="shared" si="137"/>
        <v>0</v>
      </c>
      <c r="BI1014" s="153">
        <f t="shared" si="138"/>
        <v>0</v>
      </c>
      <c r="BJ1014" s="14" t="s">
        <v>85</v>
      </c>
      <c r="BK1014" s="153">
        <f t="shared" si="139"/>
        <v>0</v>
      </c>
      <c r="BL1014" s="14" t="s">
        <v>133</v>
      </c>
      <c r="BM1014" s="152" t="s">
        <v>3714</v>
      </c>
    </row>
    <row r="1015" spans="1:65" s="2" customFormat="1" ht="76.349999999999994" customHeight="1">
      <c r="A1015" s="29"/>
      <c r="B1015" s="140"/>
      <c r="C1015" s="141" t="s">
        <v>3715</v>
      </c>
      <c r="D1015" s="141" t="s">
        <v>128</v>
      </c>
      <c r="E1015" s="142" t="s">
        <v>3716</v>
      </c>
      <c r="F1015" s="143" t="s">
        <v>3717</v>
      </c>
      <c r="G1015" s="144" t="s">
        <v>137</v>
      </c>
      <c r="H1015" s="145">
        <v>1</v>
      </c>
      <c r="I1015" s="146"/>
      <c r="J1015" s="147">
        <f t="shared" si="130"/>
        <v>0</v>
      </c>
      <c r="K1015" s="143" t="s">
        <v>132</v>
      </c>
      <c r="L1015" s="30"/>
      <c r="M1015" s="148" t="s">
        <v>1</v>
      </c>
      <c r="N1015" s="149" t="s">
        <v>42</v>
      </c>
      <c r="O1015" s="55"/>
      <c r="P1015" s="150">
        <f t="shared" si="131"/>
        <v>0</v>
      </c>
      <c r="Q1015" s="150">
        <v>0</v>
      </c>
      <c r="R1015" s="150">
        <f t="shared" si="132"/>
        <v>0</v>
      </c>
      <c r="S1015" s="150">
        <v>0</v>
      </c>
      <c r="T1015" s="151">
        <f t="shared" si="133"/>
        <v>0</v>
      </c>
      <c r="U1015" s="29"/>
      <c r="V1015" s="29"/>
      <c r="W1015" s="29"/>
      <c r="X1015" s="29"/>
      <c r="Y1015" s="29"/>
      <c r="Z1015" s="29"/>
      <c r="AA1015" s="29"/>
      <c r="AB1015" s="29"/>
      <c r="AC1015" s="29"/>
      <c r="AD1015" s="29"/>
      <c r="AE1015" s="29"/>
      <c r="AR1015" s="152" t="s">
        <v>133</v>
      </c>
      <c r="AT1015" s="152" t="s">
        <v>128</v>
      </c>
      <c r="AU1015" s="152" t="s">
        <v>87</v>
      </c>
      <c r="AY1015" s="14" t="s">
        <v>125</v>
      </c>
      <c r="BE1015" s="153">
        <f t="shared" si="134"/>
        <v>0</v>
      </c>
      <c r="BF1015" s="153">
        <f t="shared" si="135"/>
        <v>0</v>
      </c>
      <c r="BG1015" s="153">
        <f t="shared" si="136"/>
        <v>0</v>
      </c>
      <c r="BH1015" s="153">
        <f t="shared" si="137"/>
        <v>0</v>
      </c>
      <c r="BI1015" s="153">
        <f t="shared" si="138"/>
        <v>0</v>
      </c>
      <c r="BJ1015" s="14" t="s">
        <v>85</v>
      </c>
      <c r="BK1015" s="153">
        <f t="shared" si="139"/>
        <v>0</v>
      </c>
      <c r="BL1015" s="14" t="s">
        <v>133</v>
      </c>
      <c r="BM1015" s="152" t="s">
        <v>3718</v>
      </c>
    </row>
    <row r="1016" spans="1:65" s="2" customFormat="1" ht="78" customHeight="1">
      <c r="A1016" s="29"/>
      <c r="B1016" s="140"/>
      <c r="C1016" s="141" t="s">
        <v>3719</v>
      </c>
      <c r="D1016" s="141" t="s">
        <v>128</v>
      </c>
      <c r="E1016" s="142" t="s">
        <v>3720</v>
      </c>
      <c r="F1016" s="143" t="s">
        <v>3721</v>
      </c>
      <c r="G1016" s="144" t="s">
        <v>233</v>
      </c>
      <c r="H1016" s="145">
        <v>1</v>
      </c>
      <c r="I1016" s="146"/>
      <c r="J1016" s="147">
        <f t="shared" si="130"/>
        <v>0</v>
      </c>
      <c r="K1016" s="143" t="s">
        <v>132</v>
      </c>
      <c r="L1016" s="30"/>
      <c r="M1016" s="148" t="s">
        <v>1</v>
      </c>
      <c r="N1016" s="149" t="s">
        <v>42</v>
      </c>
      <c r="O1016" s="55"/>
      <c r="P1016" s="150">
        <f t="shared" si="131"/>
        <v>0</v>
      </c>
      <c r="Q1016" s="150">
        <v>0</v>
      </c>
      <c r="R1016" s="150">
        <f t="shared" si="132"/>
        <v>0</v>
      </c>
      <c r="S1016" s="150">
        <v>0</v>
      </c>
      <c r="T1016" s="151">
        <f t="shared" si="133"/>
        <v>0</v>
      </c>
      <c r="U1016" s="29"/>
      <c r="V1016" s="29"/>
      <c r="W1016" s="29"/>
      <c r="X1016" s="29"/>
      <c r="Y1016" s="29"/>
      <c r="Z1016" s="29"/>
      <c r="AA1016" s="29"/>
      <c r="AB1016" s="29"/>
      <c r="AC1016" s="29"/>
      <c r="AD1016" s="29"/>
      <c r="AE1016" s="29"/>
      <c r="AR1016" s="152" t="s">
        <v>133</v>
      </c>
      <c r="AT1016" s="152" t="s">
        <v>128</v>
      </c>
      <c r="AU1016" s="152" t="s">
        <v>87</v>
      </c>
      <c r="AY1016" s="14" t="s">
        <v>125</v>
      </c>
      <c r="BE1016" s="153">
        <f t="shared" si="134"/>
        <v>0</v>
      </c>
      <c r="BF1016" s="153">
        <f t="shared" si="135"/>
        <v>0</v>
      </c>
      <c r="BG1016" s="153">
        <f t="shared" si="136"/>
        <v>0</v>
      </c>
      <c r="BH1016" s="153">
        <f t="shared" si="137"/>
        <v>0</v>
      </c>
      <c r="BI1016" s="153">
        <f t="shared" si="138"/>
        <v>0</v>
      </c>
      <c r="BJ1016" s="14" t="s">
        <v>85</v>
      </c>
      <c r="BK1016" s="153">
        <f t="shared" si="139"/>
        <v>0</v>
      </c>
      <c r="BL1016" s="14" t="s">
        <v>133</v>
      </c>
      <c r="BM1016" s="152" t="s">
        <v>3722</v>
      </c>
    </row>
    <row r="1017" spans="1:65" s="2" customFormat="1" ht="78" customHeight="1">
      <c r="A1017" s="29"/>
      <c r="B1017" s="140"/>
      <c r="C1017" s="141" t="s">
        <v>3723</v>
      </c>
      <c r="D1017" s="141" t="s">
        <v>128</v>
      </c>
      <c r="E1017" s="142" t="s">
        <v>3724</v>
      </c>
      <c r="F1017" s="143" t="s">
        <v>3725</v>
      </c>
      <c r="G1017" s="144" t="s">
        <v>233</v>
      </c>
      <c r="H1017" s="145">
        <v>1</v>
      </c>
      <c r="I1017" s="146"/>
      <c r="J1017" s="147">
        <f t="shared" ref="J1017:J1080" si="140">ROUND(I1017*H1017,2)</f>
        <v>0</v>
      </c>
      <c r="K1017" s="143" t="s">
        <v>132</v>
      </c>
      <c r="L1017" s="30"/>
      <c r="M1017" s="148" t="s">
        <v>1</v>
      </c>
      <c r="N1017" s="149" t="s">
        <v>42</v>
      </c>
      <c r="O1017" s="55"/>
      <c r="P1017" s="150">
        <f t="shared" ref="P1017:P1080" si="141">O1017*H1017</f>
        <v>0</v>
      </c>
      <c r="Q1017" s="150">
        <v>0</v>
      </c>
      <c r="R1017" s="150">
        <f t="shared" ref="R1017:R1080" si="142">Q1017*H1017</f>
        <v>0</v>
      </c>
      <c r="S1017" s="150">
        <v>0</v>
      </c>
      <c r="T1017" s="151">
        <f t="shared" ref="T1017:T1080" si="143">S1017*H1017</f>
        <v>0</v>
      </c>
      <c r="U1017" s="29"/>
      <c r="V1017" s="29"/>
      <c r="W1017" s="29"/>
      <c r="X1017" s="29"/>
      <c r="Y1017" s="29"/>
      <c r="Z1017" s="29"/>
      <c r="AA1017" s="29"/>
      <c r="AB1017" s="29"/>
      <c r="AC1017" s="29"/>
      <c r="AD1017" s="29"/>
      <c r="AE1017" s="29"/>
      <c r="AR1017" s="152" t="s">
        <v>133</v>
      </c>
      <c r="AT1017" s="152" t="s">
        <v>128</v>
      </c>
      <c r="AU1017" s="152" t="s">
        <v>87</v>
      </c>
      <c r="AY1017" s="14" t="s">
        <v>125</v>
      </c>
      <c r="BE1017" s="153">
        <f t="shared" ref="BE1017:BE1080" si="144">IF(N1017="základní",J1017,0)</f>
        <v>0</v>
      </c>
      <c r="BF1017" s="153">
        <f t="shared" ref="BF1017:BF1080" si="145">IF(N1017="snížená",J1017,0)</f>
        <v>0</v>
      </c>
      <c r="BG1017" s="153">
        <f t="shared" ref="BG1017:BG1080" si="146">IF(N1017="zákl. přenesená",J1017,0)</f>
        <v>0</v>
      </c>
      <c r="BH1017" s="153">
        <f t="shared" ref="BH1017:BH1080" si="147">IF(N1017="sníž. přenesená",J1017,0)</f>
        <v>0</v>
      </c>
      <c r="BI1017" s="153">
        <f t="shared" ref="BI1017:BI1080" si="148">IF(N1017="nulová",J1017,0)</f>
        <v>0</v>
      </c>
      <c r="BJ1017" s="14" t="s">
        <v>85</v>
      </c>
      <c r="BK1017" s="153">
        <f t="shared" ref="BK1017:BK1080" si="149">ROUND(I1017*H1017,2)</f>
        <v>0</v>
      </c>
      <c r="BL1017" s="14" t="s">
        <v>133</v>
      </c>
      <c r="BM1017" s="152" t="s">
        <v>3726</v>
      </c>
    </row>
    <row r="1018" spans="1:65" s="2" customFormat="1" ht="78" customHeight="1">
      <c r="A1018" s="29"/>
      <c r="B1018" s="140"/>
      <c r="C1018" s="141" t="s">
        <v>3727</v>
      </c>
      <c r="D1018" s="141" t="s">
        <v>128</v>
      </c>
      <c r="E1018" s="142" t="s">
        <v>3728</v>
      </c>
      <c r="F1018" s="143" t="s">
        <v>3729</v>
      </c>
      <c r="G1018" s="144" t="s">
        <v>233</v>
      </c>
      <c r="H1018" s="145">
        <v>1</v>
      </c>
      <c r="I1018" s="146"/>
      <c r="J1018" s="147">
        <f t="shared" si="140"/>
        <v>0</v>
      </c>
      <c r="K1018" s="143" t="s">
        <v>132</v>
      </c>
      <c r="L1018" s="30"/>
      <c r="M1018" s="148" t="s">
        <v>1</v>
      </c>
      <c r="N1018" s="149" t="s">
        <v>42</v>
      </c>
      <c r="O1018" s="55"/>
      <c r="P1018" s="150">
        <f t="shared" si="141"/>
        <v>0</v>
      </c>
      <c r="Q1018" s="150">
        <v>0</v>
      </c>
      <c r="R1018" s="150">
        <f t="shared" si="142"/>
        <v>0</v>
      </c>
      <c r="S1018" s="150">
        <v>0</v>
      </c>
      <c r="T1018" s="151">
        <f t="shared" si="143"/>
        <v>0</v>
      </c>
      <c r="U1018" s="29"/>
      <c r="V1018" s="29"/>
      <c r="W1018" s="29"/>
      <c r="X1018" s="29"/>
      <c r="Y1018" s="29"/>
      <c r="Z1018" s="29"/>
      <c r="AA1018" s="29"/>
      <c r="AB1018" s="29"/>
      <c r="AC1018" s="29"/>
      <c r="AD1018" s="29"/>
      <c r="AE1018" s="29"/>
      <c r="AR1018" s="152" t="s">
        <v>133</v>
      </c>
      <c r="AT1018" s="152" t="s">
        <v>128</v>
      </c>
      <c r="AU1018" s="152" t="s">
        <v>87</v>
      </c>
      <c r="AY1018" s="14" t="s">
        <v>125</v>
      </c>
      <c r="BE1018" s="153">
        <f t="shared" si="144"/>
        <v>0</v>
      </c>
      <c r="BF1018" s="153">
        <f t="shared" si="145"/>
        <v>0</v>
      </c>
      <c r="BG1018" s="153">
        <f t="shared" si="146"/>
        <v>0</v>
      </c>
      <c r="BH1018" s="153">
        <f t="shared" si="147"/>
        <v>0</v>
      </c>
      <c r="BI1018" s="153">
        <f t="shared" si="148"/>
        <v>0</v>
      </c>
      <c r="BJ1018" s="14" t="s">
        <v>85</v>
      </c>
      <c r="BK1018" s="153">
        <f t="shared" si="149"/>
        <v>0</v>
      </c>
      <c r="BL1018" s="14" t="s">
        <v>133</v>
      </c>
      <c r="BM1018" s="152" t="s">
        <v>3730</v>
      </c>
    </row>
    <row r="1019" spans="1:65" s="2" customFormat="1" ht="76.349999999999994" customHeight="1">
      <c r="A1019" s="29"/>
      <c r="B1019" s="140"/>
      <c r="C1019" s="141" t="s">
        <v>3731</v>
      </c>
      <c r="D1019" s="141" t="s">
        <v>128</v>
      </c>
      <c r="E1019" s="142" t="s">
        <v>3732</v>
      </c>
      <c r="F1019" s="143" t="s">
        <v>3733</v>
      </c>
      <c r="G1019" s="144" t="s">
        <v>446</v>
      </c>
      <c r="H1019" s="145">
        <v>1</v>
      </c>
      <c r="I1019" s="146"/>
      <c r="J1019" s="147">
        <f t="shared" si="140"/>
        <v>0</v>
      </c>
      <c r="K1019" s="143" t="s">
        <v>132</v>
      </c>
      <c r="L1019" s="30"/>
      <c r="M1019" s="148" t="s">
        <v>1</v>
      </c>
      <c r="N1019" s="149" t="s">
        <v>42</v>
      </c>
      <c r="O1019" s="55"/>
      <c r="P1019" s="150">
        <f t="shared" si="141"/>
        <v>0</v>
      </c>
      <c r="Q1019" s="150">
        <v>0</v>
      </c>
      <c r="R1019" s="150">
        <f t="shared" si="142"/>
        <v>0</v>
      </c>
      <c r="S1019" s="150">
        <v>0</v>
      </c>
      <c r="T1019" s="151">
        <f t="shared" si="143"/>
        <v>0</v>
      </c>
      <c r="U1019" s="29"/>
      <c r="V1019" s="29"/>
      <c r="W1019" s="29"/>
      <c r="X1019" s="29"/>
      <c r="Y1019" s="29"/>
      <c r="Z1019" s="29"/>
      <c r="AA1019" s="29"/>
      <c r="AB1019" s="29"/>
      <c r="AC1019" s="29"/>
      <c r="AD1019" s="29"/>
      <c r="AE1019" s="29"/>
      <c r="AR1019" s="152" t="s">
        <v>133</v>
      </c>
      <c r="AT1019" s="152" t="s">
        <v>128</v>
      </c>
      <c r="AU1019" s="152" t="s">
        <v>87</v>
      </c>
      <c r="AY1019" s="14" t="s">
        <v>125</v>
      </c>
      <c r="BE1019" s="153">
        <f t="shared" si="144"/>
        <v>0</v>
      </c>
      <c r="BF1019" s="153">
        <f t="shared" si="145"/>
        <v>0</v>
      </c>
      <c r="BG1019" s="153">
        <f t="shared" si="146"/>
        <v>0</v>
      </c>
      <c r="BH1019" s="153">
        <f t="shared" si="147"/>
        <v>0</v>
      </c>
      <c r="BI1019" s="153">
        <f t="shared" si="148"/>
        <v>0</v>
      </c>
      <c r="BJ1019" s="14" t="s">
        <v>85</v>
      </c>
      <c r="BK1019" s="153">
        <f t="shared" si="149"/>
        <v>0</v>
      </c>
      <c r="BL1019" s="14" t="s">
        <v>133</v>
      </c>
      <c r="BM1019" s="152" t="s">
        <v>3734</v>
      </c>
    </row>
    <row r="1020" spans="1:65" s="2" customFormat="1" ht="76.349999999999994" customHeight="1">
      <c r="A1020" s="29"/>
      <c r="B1020" s="140"/>
      <c r="C1020" s="141" t="s">
        <v>3735</v>
      </c>
      <c r="D1020" s="141" t="s">
        <v>128</v>
      </c>
      <c r="E1020" s="142" t="s">
        <v>3736</v>
      </c>
      <c r="F1020" s="143" t="s">
        <v>3737</v>
      </c>
      <c r="G1020" s="144" t="s">
        <v>233</v>
      </c>
      <c r="H1020" s="145">
        <v>1</v>
      </c>
      <c r="I1020" s="146"/>
      <c r="J1020" s="147">
        <f t="shared" si="140"/>
        <v>0</v>
      </c>
      <c r="K1020" s="143" t="s">
        <v>132</v>
      </c>
      <c r="L1020" s="30"/>
      <c r="M1020" s="148" t="s">
        <v>1</v>
      </c>
      <c r="N1020" s="149" t="s">
        <v>42</v>
      </c>
      <c r="O1020" s="55"/>
      <c r="P1020" s="150">
        <f t="shared" si="141"/>
        <v>0</v>
      </c>
      <c r="Q1020" s="150">
        <v>0</v>
      </c>
      <c r="R1020" s="150">
        <f t="shared" si="142"/>
        <v>0</v>
      </c>
      <c r="S1020" s="150">
        <v>0</v>
      </c>
      <c r="T1020" s="151">
        <f t="shared" si="143"/>
        <v>0</v>
      </c>
      <c r="U1020" s="29"/>
      <c r="V1020" s="29"/>
      <c r="W1020" s="29"/>
      <c r="X1020" s="29"/>
      <c r="Y1020" s="29"/>
      <c r="Z1020" s="29"/>
      <c r="AA1020" s="29"/>
      <c r="AB1020" s="29"/>
      <c r="AC1020" s="29"/>
      <c r="AD1020" s="29"/>
      <c r="AE1020" s="29"/>
      <c r="AR1020" s="152" t="s">
        <v>133</v>
      </c>
      <c r="AT1020" s="152" t="s">
        <v>128</v>
      </c>
      <c r="AU1020" s="152" t="s">
        <v>87</v>
      </c>
      <c r="AY1020" s="14" t="s">
        <v>125</v>
      </c>
      <c r="BE1020" s="153">
        <f t="shared" si="144"/>
        <v>0</v>
      </c>
      <c r="BF1020" s="153">
        <f t="shared" si="145"/>
        <v>0</v>
      </c>
      <c r="BG1020" s="153">
        <f t="shared" si="146"/>
        <v>0</v>
      </c>
      <c r="BH1020" s="153">
        <f t="shared" si="147"/>
        <v>0</v>
      </c>
      <c r="BI1020" s="153">
        <f t="shared" si="148"/>
        <v>0</v>
      </c>
      <c r="BJ1020" s="14" t="s">
        <v>85</v>
      </c>
      <c r="BK1020" s="153">
        <f t="shared" si="149"/>
        <v>0</v>
      </c>
      <c r="BL1020" s="14" t="s">
        <v>133</v>
      </c>
      <c r="BM1020" s="152" t="s">
        <v>3738</v>
      </c>
    </row>
    <row r="1021" spans="1:65" s="2" customFormat="1" ht="78" customHeight="1">
      <c r="A1021" s="29"/>
      <c r="B1021" s="140"/>
      <c r="C1021" s="141" t="s">
        <v>3739</v>
      </c>
      <c r="D1021" s="141" t="s">
        <v>128</v>
      </c>
      <c r="E1021" s="142" t="s">
        <v>3740</v>
      </c>
      <c r="F1021" s="143" t="s">
        <v>3741</v>
      </c>
      <c r="G1021" s="144" t="s">
        <v>137</v>
      </c>
      <c r="H1021" s="145">
        <v>1</v>
      </c>
      <c r="I1021" s="146"/>
      <c r="J1021" s="147">
        <f t="shared" si="140"/>
        <v>0</v>
      </c>
      <c r="K1021" s="143" t="s">
        <v>132</v>
      </c>
      <c r="L1021" s="30"/>
      <c r="M1021" s="148" t="s">
        <v>1</v>
      </c>
      <c r="N1021" s="149" t="s">
        <v>42</v>
      </c>
      <c r="O1021" s="55"/>
      <c r="P1021" s="150">
        <f t="shared" si="141"/>
        <v>0</v>
      </c>
      <c r="Q1021" s="150">
        <v>0</v>
      </c>
      <c r="R1021" s="150">
        <f t="shared" si="142"/>
        <v>0</v>
      </c>
      <c r="S1021" s="150">
        <v>0</v>
      </c>
      <c r="T1021" s="151">
        <f t="shared" si="143"/>
        <v>0</v>
      </c>
      <c r="U1021" s="29"/>
      <c r="V1021" s="29"/>
      <c r="W1021" s="29"/>
      <c r="X1021" s="29"/>
      <c r="Y1021" s="29"/>
      <c r="Z1021" s="29"/>
      <c r="AA1021" s="29"/>
      <c r="AB1021" s="29"/>
      <c r="AC1021" s="29"/>
      <c r="AD1021" s="29"/>
      <c r="AE1021" s="29"/>
      <c r="AR1021" s="152" t="s">
        <v>133</v>
      </c>
      <c r="AT1021" s="152" t="s">
        <v>128</v>
      </c>
      <c r="AU1021" s="152" t="s">
        <v>87</v>
      </c>
      <c r="AY1021" s="14" t="s">
        <v>125</v>
      </c>
      <c r="BE1021" s="153">
        <f t="shared" si="144"/>
        <v>0</v>
      </c>
      <c r="BF1021" s="153">
        <f t="shared" si="145"/>
        <v>0</v>
      </c>
      <c r="BG1021" s="153">
        <f t="shared" si="146"/>
        <v>0</v>
      </c>
      <c r="BH1021" s="153">
        <f t="shared" si="147"/>
        <v>0</v>
      </c>
      <c r="BI1021" s="153">
        <f t="shared" si="148"/>
        <v>0</v>
      </c>
      <c r="BJ1021" s="14" t="s">
        <v>85</v>
      </c>
      <c r="BK1021" s="153">
        <f t="shared" si="149"/>
        <v>0</v>
      </c>
      <c r="BL1021" s="14" t="s">
        <v>133</v>
      </c>
      <c r="BM1021" s="152" t="s">
        <v>3742</v>
      </c>
    </row>
    <row r="1022" spans="1:65" s="2" customFormat="1" ht="78" customHeight="1">
      <c r="A1022" s="29"/>
      <c r="B1022" s="140"/>
      <c r="C1022" s="141" t="s">
        <v>3743</v>
      </c>
      <c r="D1022" s="141" t="s">
        <v>128</v>
      </c>
      <c r="E1022" s="142" t="s">
        <v>3744</v>
      </c>
      <c r="F1022" s="143" t="s">
        <v>3745</v>
      </c>
      <c r="G1022" s="144" t="s">
        <v>137</v>
      </c>
      <c r="H1022" s="145">
        <v>1</v>
      </c>
      <c r="I1022" s="146"/>
      <c r="J1022" s="147">
        <f t="shared" si="140"/>
        <v>0</v>
      </c>
      <c r="K1022" s="143" t="s">
        <v>132</v>
      </c>
      <c r="L1022" s="30"/>
      <c r="M1022" s="148" t="s">
        <v>1</v>
      </c>
      <c r="N1022" s="149" t="s">
        <v>42</v>
      </c>
      <c r="O1022" s="55"/>
      <c r="P1022" s="150">
        <f t="shared" si="141"/>
        <v>0</v>
      </c>
      <c r="Q1022" s="150">
        <v>0</v>
      </c>
      <c r="R1022" s="150">
        <f t="shared" si="142"/>
        <v>0</v>
      </c>
      <c r="S1022" s="150">
        <v>0</v>
      </c>
      <c r="T1022" s="151">
        <f t="shared" si="143"/>
        <v>0</v>
      </c>
      <c r="U1022" s="29"/>
      <c r="V1022" s="29"/>
      <c r="W1022" s="29"/>
      <c r="X1022" s="29"/>
      <c r="Y1022" s="29"/>
      <c r="Z1022" s="29"/>
      <c r="AA1022" s="29"/>
      <c r="AB1022" s="29"/>
      <c r="AC1022" s="29"/>
      <c r="AD1022" s="29"/>
      <c r="AE1022" s="29"/>
      <c r="AR1022" s="152" t="s">
        <v>133</v>
      </c>
      <c r="AT1022" s="152" t="s">
        <v>128</v>
      </c>
      <c r="AU1022" s="152" t="s">
        <v>87</v>
      </c>
      <c r="AY1022" s="14" t="s">
        <v>125</v>
      </c>
      <c r="BE1022" s="153">
        <f t="shared" si="144"/>
        <v>0</v>
      </c>
      <c r="BF1022" s="153">
        <f t="shared" si="145"/>
        <v>0</v>
      </c>
      <c r="BG1022" s="153">
        <f t="shared" si="146"/>
        <v>0</v>
      </c>
      <c r="BH1022" s="153">
        <f t="shared" si="147"/>
        <v>0</v>
      </c>
      <c r="BI1022" s="153">
        <f t="shared" si="148"/>
        <v>0</v>
      </c>
      <c r="BJ1022" s="14" t="s">
        <v>85</v>
      </c>
      <c r="BK1022" s="153">
        <f t="shared" si="149"/>
        <v>0</v>
      </c>
      <c r="BL1022" s="14" t="s">
        <v>133</v>
      </c>
      <c r="BM1022" s="152" t="s">
        <v>3746</v>
      </c>
    </row>
    <row r="1023" spans="1:65" s="2" customFormat="1" ht="78" customHeight="1">
      <c r="A1023" s="29"/>
      <c r="B1023" s="140"/>
      <c r="C1023" s="141" t="s">
        <v>3747</v>
      </c>
      <c r="D1023" s="141" t="s">
        <v>128</v>
      </c>
      <c r="E1023" s="142" t="s">
        <v>3748</v>
      </c>
      <c r="F1023" s="143" t="s">
        <v>3749</v>
      </c>
      <c r="G1023" s="144" t="s">
        <v>137</v>
      </c>
      <c r="H1023" s="145">
        <v>1</v>
      </c>
      <c r="I1023" s="146"/>
      <c r="J1023" s="147">
        <f t="shared" si="140"/>
        <v>0</v>
      </c>
      <c r="K1023" s="143" t="s">
        <v>132</v>
      </c>
      <c r="L1023" s="30"/>
      <c r="M1023" s="148" t="s">
        <v>1</v>
      </c>
      <c r="N1023" s="149" t="s">
        <v>42</v>
      </c>
      <c r="O1023" s="55"/>
      <c r="P1023" s="150">
        <f t="shared" si="141"/>
        <v>0</v>
      </c>
      <c r="Q1023" s="150">
        <v>0</v>
      </c>
      <c r="R1023" s="150">
        <f t="shared" si="142"/>
        <v>0</v>
      </c>
      <c r="S1023" s="150">
        <v>0</v>
      </c>
      <c r="T1023" s="151">
        <f t="shared" si="143"/>
        <v>0</v>
      </c>
      <c r="U1023" s="29"/>
      <c r="V1023" s="29"/>
      <c r="W1023" s="29"/>
      <c r="X1023" s="29"/>
      <c r="Y1023" s="29"/>
      <c r="Z1023" s="29"/>
      <c r="AA1023" s="29"/>
      <c r="AB1023" s="29"/>
      <c r="AC1023" s="29"/>
      <c r="AD1023" s="29"/>
      <c r="AE1023" s="29"/>
      <c r="AR1023" s="152" t="s">
        <v>133</v>
      </c>
      <c r="AT1023" s="152" t="s">
        <v>128</v>
      </c>
      <c r="AU1023" s="152" t="s">
        <v>87</v>
      </c>
      <c r="AY1023" s="14" t="s">
        <v>125</v>
      </c>
      <c r="BE1023" s="153">
        <f t="shared" si="144"/>
        <v>0</v>
      </c>
      <c r="BF1023" s="153">
        <f t="shared" si="145"/>
        <v>0</v>
      </c>
      <c r="BG1023" s="153">
        <f t="shared" si="146"/>
        <v>0</v>
      </c>
      <c r="BH1023" s="153">
        <f t="shared" si="147"/>
        <v>0</v>
      </c>
      <c r="BI1023" s="153">
        <f t="shared" si="148"/>
        <v>0</v>
      </c>
      <c r="BJ1023" s="14" t="s">
        <v>85</v>
      </c>
      <c r="BK1023" s="153">
        <f t="shared" si="149"/>
        <v>0</v>
      </c>
      <c r="BL1023" s="14" t="s">
        <v>133</v>
      </c>
      <c r="BM1023" s="152" t="s">
        <v>3750</v>
      </c>
    </row>
    <row r="1024" spans="1:65" s="2" customFormat="1" ht="78" customHeight="1">
      <c r="A1024" s="29"/>
      <c r="B1024" s="140"/>
      <c r="C1024" s="141" t="s">
        <v>3751</v>
      </c>
      <c r="D1024" s="141" t="s">
        <v>128</v>
      </c>
      <c r="E1024" s="142" t="s">
        <v>3752</v>
      </c>
      <c r="F1024" s="143" t="s">
        <v>3753</v>
      </c>
      <c r="G1024" s="144" t="s">
        <v>233</v>
      </c>
      <c r="H1024" s="145">
        <v>1</v>
      </c>
      <c r="I1024" s="146"/>
      <c r="J1024" s="147">
        <f t="shared" si="140"/>
        <v>0</v>
      </c>
      <c r="K1024" s="143" t="s">
        <v>132</v>
      </c>
      <c r="L1024" s="30"/>
      <c r="M1024" s="148" t="s">
        <v>1</v>
      </c>
      <c r="N1024" s="149" t="s">
        <v>42</v>
      </c>
      <c r="O1024" s="55"/>
      <c r="P1024" s="150">
        <f t="shared" si="141"/>
        <v>0</v>
      </c>
      <c r="Q1024" s="150">
        <v>0</v>
      </c>
      <c r="R1024" s="150">
        <f t="shared" si="142"/>
        <v>0</v>
      </c>
      <c r="S1024" s="150">
        <v>0</v>
      </c>
      <c r="T1024" s="151">
        <f t="shared" si="143"/>
        <v>0</v>
      </c>
      <c r="U1024" s="29"/>
      <c r="V1024" s="29"/>
      <c r="W1024" s="29"/>
      <c r="X1024" s="29"/>
      <c r="Y1024" s="29"/>
      <c r="Z1024" s="29"/>
      <c r="AA1024" s="29"/>
      <c r="AB1024" s="29"/>
      <c r="AC1024" s="29"/>
      <c r="AD1024" s="29"/>
      <c r="AE1024" s="29"/>
      <c r="AR1024" s="152" t="s">
        <v>133</v>
      </c>
      <c r="AT1024" s="152" t="s">
        <v>128</v>
      </c>
      <c r="AU1024" s="152" t="s">
        <v>87</v>
      </c>
      <c r="AY1024" s="14" t="s">
        <v>125</v>
      </c>
      <c r="BE1024" s="153">
        <f t="shared" si="144"/>
        <v>0</v>
      </c>
      <c r="BF1024" s="153">
        <f t="shared" si="145"/>
        <v>0</v>
      </c>
      <c r="BG1024" s="153">
        <f t="shared" si="146"/>
        <v>0</v>
      </c>
      <c r="BH1024" s="153">
        <f t="shared" si="147"/>
        <v>0</v>
      </c>
      <c r="BI1024" s="153">
        <f t="shared" si="148"/>
        <v>0</v>
      </c>
      <c r="BJ1024" s="14" t="s">
        <v>85</v>
      </c>
      <c r="BK1024" s="153">
        <f t="shared" si="149"/>
        <v>0</v>
      </c>
      <c r="BL1024" s="14" t="s">
        <v>133</v>
      </c>
      <c r="BM1024" s="152" t="s">
        <v>3754</v>
      </c>
    </row>
    <row r="1025" spans="1:65" s="2" customFormat="1" ht="78" customHeight="1">
      <c r="A1025" s="29"/>
      <c r="B1025" s="140"/>
      <c r="C1025" s="141" t="s">
        <v>3755</v>
      </c>
      <c r="D1025" s="141" t="s">
        <v>128</v>
      </c>
      <c r="E1025" s="142" t="s">
        <v>3756</v>
      </c>
      <c r="F1025" s="143" t="s">
        <v>3757</v>
      </c>
      <c r="G1025" s="144" t="s">
        <v>233</v>
      </c>
      <c r="H1025" s="145">
        <v>1</v>
      </c>
      <c r="I1025" s="146"/>
      <c r="J1025" s="147">
        <f t="shared" si="140"/>
        <v>0</v>
      </c>
      <c r="K1025" s="143" t="s">
        <v>132</v>
      </c>
      <c r="L1025" s="30"/>
      <c r="M1025" s="148" t="s">
        <v>1</v>
      </c>
      <c r="N1025" s="149" t="s">
        <v>42</v>
      </c>
      <c r="O1025" s="55"/>
      <c r="P1025" s="150">
        <f t="shared" si="141"/>
        <v>0</v>
      </c>
      <c r="Q1025" s="150">
        <v>0</v>
      </c>
      <c r="R1025" s="150">
        <f t="shared" si="142"/>
        <v>0</v>
      </c>
      <c r="S1025" s="150">
        <v>0</v>
      </c>
      <c r="T1025" s="151">
        <f t="shared" si="143"/>
        <v>0</v>
      </c>
      <c r="U1025" s="29"/>
      <c r="V1025" s="29"/>
      <c r="W1025" s="29"/>
      <c r="X1025" s="29"/>
      <c r="Y1025" s="29"/>
      <c r="Z1025" s="29"/>
      <c r="AA1025" s="29"/>
      <c r="AB1025" s="29"/>
      <c r="AC1025" s="29"/>
      <c r="AD1025" s="29"/>
      <c r="AE1025" s="29"/>
      <c r="AR1025" s="152" t="s">
        <v>133</v>
      </c>
      <c r="AT1025" s="152" t="s">
        <v>128</v>
      </c>
      <c r="AU1025" s="152" t="s">
        <v>87</v>
      </c>
      <c r="AY1025" s="14" t="s">
        <v>125</v>
      </c>
      <c r="BE1025" s="153">
        <f t="shared" si="144"/>
        <v>0</v>
      </c>
      <c r="BF1025" s="153">
        <f t="shared" si="145"/>
        <v>0</v>
      </c>
      <c r="BG1025" s="153">
        <f t="shared" si="146"/>
        <v>0</v>
      </c>
      <c r="BH1025" s="153">
        <f t="shared" si="147"/>
        <v>0</v>
      </c>
      <c r="BI1025" s="153">
        <f t="shared" si="148"/>
        <v>0</v>
      </c>
      <c r="BJ1025" s="14" t="s">
        <v>85</v>
      </c>
      <c r="BK1025" s="153">
        <f t="shared" si="149"/>
        <v>0</v>
      </c>
      <c r="BL1025" s="14" t="s">
        <v>133</v>
      </c>
      <c r="BM1025" s="152" t="s">
        <v>3758</v>
      </c>
    </row>
    <row r="1026" spans="1:65" s="2" customFormat="1" ht="78" customHeight="1">
      <c r="A1026" s="29"/>
      <c r="B1026" s="140"/>
      <c r="C1026" s="141" t="s">
        <v>3759</v>
      </c>
      <c r="D1026" s="141" t="s">
        <v>128</v>
      </c>
      <c r="E1026" s="142" t="s">
        <v>3760</v>
      </c>
      <c r="F1026" s="143" t="s">
        <v>3761</v>
      </c>
      <c r="G1026" s="144" t="s">
        <v>233</v>
      </c>
      <c r="H1026" s="145">
        <v>1</v>
      </c>
      <c r="I1026" s="146"/>
      <c r="J1026" s="147">
        <f t="shared" si="140"/>
        <v>0</v>
      </c>
      <c r="K1026" s="143" t="s">
        <v>132</v>
      </c>
      <c r="L1026" s="30"/>
      <c r="M1026" s="148" t="s">
        <v>1</v>
      </c>
      <c r="N1026" s="149" t="s">
        <v>42</v>
      </c>
      <c r="O1026" s="55"/>
      <c r="P1026" s="150">
        <f t="shared" si="141"/>
        <v>0</v>
      </c>
      <c r="Q1026" s="150">
        <v>0</v>
      </c>
      <c r="R1026" s="150">
        <f t="shared" si="142"/>
        <v>0</v>
      </c>
      <c r="S1026" s="150">
        <v>0</v>
      </c>
      <c r="T1026" s="151">
        <f t="shared" si="143"/>
        <v>0</v>
      </c>
      <c r="U1026" s="29"/>
      <c r="V1026" s="29"/>
      <c r="W1026" s="29"/>
      <c r="X1026" s="29"/>
      <c r="Y1026" s="29"/>
      <c r="Z1026" s="29"/>
      <c r="AA1026" s="29"/>
      <c r="AB1026" s="29"/>
      <c r="AC1026" s="29"/>
      <c r="AD1026" s="29"/>
      <c r="AE1026" s="29"/>
      <c r="AR1026" s="152" t="s">
        <v>133</v>
      </c>
      <c r="AT1026" s="152" t="s">
        <v>128</v>
      </c>
      <c r="AU1026" s="152" t="s">
        <v>87</v>
      </c>
      <c r="AY1026" s="14" t="s">
        <v>125</v>
      </c>
      <c r="BE1026" s="153">
        <f t="shared" si="144"/>
        <v>0</v>
      </c>
      <c r="BF1026" s="153">
        <f t="shared" si="145"/>
        <v>0</v>
      </c>
      <c r="BG1026" s="153">
        <f t="shared" si="146"/>
        <v>0</v>
      </c>
      <c r="BH1026" s="153">
        <f t="shared" si="147"/>
        <v>0</v>
      </c>
      <c r="BI1026" s="153">
        <f t="shared" si="148"/>
        <v>0</v>
      </c>
      <c r="BJ1026" s="14" t="s">
        <v>85</v>
      </c>
      <c r="BK1026" s="153">
        <f t="shared" si="149"/>
        <v>0</v>
      </c>
      <c r="BL1026" s="14" t="s">
        <v>133</v>
      </c>
      <c r="BM1026" s="152" t="s">
        <v>3762</v>
      </c>
    </row>
    <row r="1027" spans="1:65" s="2" customFormat="1" ht="101.25" customHeight="1">
      <c r="A1027" s="29"/>
      <c r="B1027" s="140"/>
      <c r="C1027" s="141" t="s">
        <v>3763</v>
      </c>
      <c r="D1027" s="141" t="s">
        <v>128</v>
      </c>
      <c r="E1027" s="142" t="s">
        <v>3764</v>
      </c>
      <c r="F1027" s="143" t="s">
        <v>3765</v>
      </c>
      <c r="G1027" s="144" t="s">
        <v>137</v>
      </c>
      <c r="H1027" s="145">
        <v>1</v>
      </c>
      <c r="I1027" s="146"/>
      <c r="J1027" s="147">
        <f t="shared" si="140"/>
        <v>0</v>
      </c>
      <c r="K1027" s="143" t="s">
        <v>132</v>
      </c>
      <c r="L1027" s="30"/>
      <c r="M1027" s="148" t="s">
        <v>1</v>
      </c>
      <c r="N1027" s="149" t="s">
        <v>42</v>
      </c>
      <c r="O1027" s="55"/>
      <c r="P1027" s="150">
        <f t="shared" si="141"/>
        <v>0</v>
      </c>
      <c r="Q1027" s="150">
        <v>0</v>
      </c>
      <c r="R1027" s="150">
        <f t="shared" si="142"/>
        <v>0</v>
      </c>
      <c r="S1027" s="150">
        <v>0</v>
      </c>
      <c r="T1027" s="151">
        <f t="shared" si="143"/>
        <v>0</v>
      </c>
      <c r="U1027" s="29"/>
      <c r="V1027" s="29"/>
      <c r="W1027" s="29"/>
      <c r="X1027" s="29"/>
      <c r="Y1027" s="29"/>
      <c r="Z1027" s="29"/>
      <c r="AA1027" s="29"/>
      <c r="AB1027" s="29"/>
      <c r="AC1027" s="29"/>
      <c r="AD1027" s="29"/>
      <c r="AE1027" s="29"/>
      <c r="AR1027" s="152" t="s">
        <v>133</v>
      </c>
      <c r="AT1027" s="152" t="s">
        <v>128</v>
      </c>
      <c r="AU1027" s="152" t="s">
        <v>87</v>
      </c>
      <c r="AY1027" s="14" t="s">
        <v>125</v>
      </c>
      <c r="BE1027" s="153">
        <f t="shared" si="144"/>
        <v>0</v>
      </c>
      <c r="BF1027" s="153">
        <f t="shared" si="145"/>
        <v>0</v>
      </c>
      <c r="BG1027" s="153">
        <f t="shared" si="146"/>
        <v>0</v>
      </c>
      <c r="BH1027" s="153">
        <f t="shared" si="147"/>
        <v>0</v>
      </c>
      <c r="BI1027" s="153">
        <f t="shared" si="148"/>
        <v>0</v>
      </c>
      <c r="BJ1027" s="14" t="s">
        <v>85</v>
      </c>
      <c r="BK1027" s="153">
        <f t="shared" si="149"/>
        <v>0</v>
      </c>
      <c r="BL1027" s="14" t="s">
        <v>133</v>
      </c>
      <c r="BM1027" s="152" t="s">
        <v>3766</v>
      </c>
    </row>
    <row r="1028" spans="1:65" s="2" customFormat="1" ht="101.25" customHeight="1">
      <c r="A1028" s="29"/>
      <c r="B1028" s="140"/>
      <c r="C1028" s="141" t="s">
        <v>3767</v>
      </c>
      <c r="D1028" s="141" t="s">
        <v>128</v>
      </c>
      <c r="E1028" s="142" t="s">
        <v>3768</v>
      </c>
      <c r="F1028" s="143" t="s">
        <v>3769</v>
      </c>
      <c r="G1028" s="144" t="s">
        <v>137</v>
      </c>
      <c r="H1028" s="145">
        <v>1</v>
      </c>
      <c r="I1028" s="146"/>
      <c r="J1028" s="147">
        <f t="shared" si="140"/>
        <v>0</v>
      </c>
      <c r="K1028" s="143" t="s">
        <v>132</v>
      </c>
      <c r="L1028" s="30"/>
      <c r="M1028" s="148" t="s">
        <v>1</v>
      </c>
      <c r="N1028" s="149" t="s">
        <v>42</v>
      </c>
      <c r="O1028" s="55"/>
      <c r="P1028" s="150">
        <f t="shared" si="141"/>
        <v>0</v>
      </c>
      <c r="Q1028" s="150">
        <v>0</v>
      </c>
      <c r="R1028" s="150">
        <f t="shared" si="142"/>
        <v>0</v>
      </c>
      <c r="S1028" s="150">
        <v>0</v>
      </c>
      <c r="T1028" s="151">
        <f t="shared" si="143"/>
        <v>0</v>
      </c>
      <c r="U1028" s="29"/>
      <c r="V1028" s="29"/>
      <c r="W1028" s="29"/>
      <c r="X1028" s="29"/>
      <c r="Y1028" s="29"/>
      <c r="Z1028" s="29"/>
      <c r="AA1028" s="29"/>
      <c r="AB1028" s="29"/>
      <c r="AC1028" s="29"/>
      <c r="AD1028" s="29"/>
      <c r="AE1028" s="29"/>
      <c r="AR1028" s="152" t="s">
        <v>133</v>
      </c>
      <c r="AT1028" s="152" t="s">
        <v>128</v>
      </c>
      <c r="AU1028" s="152" t="s">
        <v>87</v>
      </c>
      <c r="AY1028" s="14" t="s">
        <v>125</v>
      </c>
      <c r="BE1028" s="153">
        <f t="shared" si="144"/>
        <v>0</v>
      </c>
      <c r="BF1028" s="153">
        <f t="shared" si="145"/>
        <v>0</v>
      </c>
      <c r="BG1028" s="153">
        <f t="shared" si="146"/>
        <v>0</v>
      </c>
      <c r="BH1028" s="153">
        <f t="shared" si="147"/>
        <v>0</v>
      </c>
      <c r="BI1028" s="153">
        <f t="shared" si="148"/>
        <v>0</v>
      </c>
      <c r="BJ1028" s="14" t="s">
        <v>85</v>
      </c>
      <c r="BK1028" s="153">
        <f t="shared" si="149"/>
        <v>0</v>
      </c>
      <c r="BL1028" s="14" t="s">
        <v>133</v>
      </c>
      <c r="BM1028" s="152" t="s">
        <v>3770</v>
      </c>
    </row>
    <row r="1029" spans="1:65" s="2" customFormat="1" ht="76.349999999999994" customHeight="1">
      <c r="A1029" s="29"/>
      <c r="B1029" s="140"/>
      <c r="C1029" s="141" t="s">
        <v>3771</v>
      </c>
      <c r="D1029" s="141" t="s">
        <v>128</v>
      </c>
      <c r="E1029" s="142" t="s">
        <v>3772</v>
      </c>
      <c r="F1029" s="143" t="s">
        <v>3773</v>
      </c>
      <c r="G1029" s="144" t="s">
        <v>137</v>
      </c>
      <c r="H1029" s="145">
        <v>1</v>
      </c>
      <c r="I1029" s="146"/>
      <c r="J1029" s="147">
        <f t="shared" si="140"/>
        <v>0</v>
      </c>
      <c r="K1029" s="143" t="s">
        <v>132</v>
      </c>
      <c r="L1029" s="30"/>
      <c r="M1029" s="148" t="s">
        <v>1</v>
      </c>
      <c r="N1029" s="149" t="s">
        <v>42</v>
      </c>
      <c r="O1029" s="55"/>
      <c r="P1029" s="150">
        <f t="shared" si="141"/>
        <v>0</v>
      </c>
      <c r="Q1029" s="150">
        <v>0</v>
      </c>
      <c r="R1029" s="150">
        <f t="shared" si="142"/>
        <v>0</v>
      </c>
      <c r="S1029" s="150">
        <v>0</v>
      </c>
      <c r="T1029" s="151">
        <f t="shared" si="143"/>
        <v>0</v>
      </c>
      <c r="U1029" s="29"/>
      <c r="V1029" s="29"/>
      <c r="W1029" s="29"/>
      <c r="X1029" s="29"/>
      <c r="Y1029" s="29"/>
      <c r="Z1029" s="29"/>
      <c r="AA1029" s="29"/>
      <c r="AB1029" s="29"/>
      <c r="AC1029" s="29"/>
      <c r="AD1029" s="29"/>
      <c r="AE1029" s="29"/>
      <c r="AR1029" s="152" t="s">
        <v>133</v>
      </c>
      <c r="AT1029" s="152" t="s">
        <v>128</v>
      </c>
      <c r="AU1029" s="152" t="s">
        <v>87</v>
      </c>
      <c r="AY1029" s="14" t="s">
        <v>125</v>
      </c>
      <c r="BE1029" s="153">
        <f t="shared" si="144"/>
        <v>0</v>
      </c>
      <c r="BF1029" s="153">
        <f t="shared" si="145"/>
        <v>0</v>
      </c>
      <c r="BG1029" s="153">
        <f t="shared" si="146"/>
        <v>0</v>
      </c>
      <c r="BH1029" s="153">
        <f t="shared" si="147"/>
        <v>0</v>
      </c>
      <c r="BI1029" s="153">
        <f t="shared" si="148"/>
        <v>0</v>
      </c>
      <c r="BJ1029" s="14" t="s">
        <v>85</v>
      </c>
      <c r="BK1029" s="153">
        <f t="shared" si="149"/>
        <v>0</v>
      </c>
      <c r="BL1029" s="14" t="s">
        <v>133</v>
      </c>
      <c r="BM1029" s="152" t="s">
        <v>3774</v>
      </c>
    </row>
    <row r="1030" spans="1:65" s="2" customFormat="1" ht="76.349999999999994" customHeight="1">
      <c r="A1030" s="29"/>
      <c r="B1030" s="140"/>
      <c r="C1030" s="141" t="s">
        <v>3775</v>
      </c>
      <c r="D1030" s="141" t="s">
        <v>128</v>
      </c>
      <c r="E1030" s="142" t="s">
        <v>3776</v>
      </c>
      <c r="F1030" s="143" t="s">
        <v>3777</v>
      </c>
      <c r="G1030" s="144" t="s">
        <v>137</v>
      </c>
      <c r="H1030" s="145">
        <v>1</v>
      </c>
      <c r="I1030" s="146"/>
      <c r="J1030" s="147">
        <f t="shared" si="140"/>
        <v>0</v>
      </c>
      <c r="K1030" s="143" t="s">
        <v>132</v>
      </c>
      <c r="L1030" s="30"/>
      <c r="M1030" s="148" t="s">
        <v>1</v>
      </c>
      <c r="N1030" s="149" t="s">
        <v>42</v>
      </c>
      <c r="O1030" s="55"/>
      <c r="P1030" s="150">
        <f t="shared" si="141"/>
        <v>0</v>
      </c>
      <c r="Q1030" s="150">
        <v>0</v>
      </c>
      <c r="R1030" s="150">
        <f t="shared" si="142"/>
        <v>0</v>
      </c>
      <c r="S1030" s="150">
        <v>0</v>
      </c>
      <c r="T1030" s="151">
        <f t="shared" si="143"/>
        <v>0</v>
      </c>
      <c r="U1030" s="29"/>
      <c r="V1030" s="29"/>
      <c r="W1030" s="29"/>
      <c r="X1030" s="29"/>
      <c r="Y1030" s="29"/>
      <c r="Z1030" s="29"/>
      <c r="AA1030" s="29"/>
      <c r="AB1030" s="29"/>
      <c r="AC1030" s="29"/>
      <c r="AD1030" s="29"/>
      <c r="AE1030" s="29"/>
      <c r="AR1030" s="152" t="s">
        <v>133</v>
      </c>
      <c r="AT1030" s="152" t="s">
        <v>128</v>
      </c>
      <c r="AU1030" s="152" t="s">
        <v>87</v>
      </c>
      <c r="AY1030" s="14" t="s">
        <v>125</v>
      </c>
      <c r="BE1030" s="153">
        <f t="shared" si="144"/>
        <v>0</v>
      </c>
      <c r="BF1030" s="153">
        <f t="shared" si="145"/>
        <v>0</v>
      </c>
      <c r="BG1030" s="153">
        <f t="shared" si="146"/>
        <v>0</v>
      </c>
      <c r="BH1030" s="153">
        <f t="shared" si="147"/>
        <v>0</v>
      </c>
      <c r="BI1030" s="153">
        <f t="shared" si="148"/>
        <v>0</v>
      </c>
      <c r="BJ1030" s="14" t="s">
        <v>85</v>
      </c>
      <c r="BK1030" s="153">
        <f t="shared" si="149"/>
        <v>0</v>
      </c>
      <c r="BL1030" s="14" t="s">
        <v>133</v>
      </c>
      <c r="BM1030" s="152" t="s">
        <v>3778</v>
      </c>
    </row>
    <row r="1031" spans="1:65" s="2" customFormat="1" ht="78" customHeight="1">
      <c r="A1031" s="29"/>
      <c r="B1031" s="140"/>
      <c r="C1031" s="141" t="s">
        <v>3779</v>
      </c>
      <c r="D1031" s="141" t="s">
        <v>128</v>
      </c>
      <c r="E1031" s="142" t="s">
        <v>3780</v>
      </c>
      <c r="F1031" s="143" t="s">
        <v>3781</v>
      </c>
      <c r="G1031" s="144" t="s">
        <v>137</v>
      </c>
      <c r="H1031" s="145">
        <v>1</v>
      </c>
      <c r="I1031" s="146"/>
      <c r="J1031" s="147">
        <f t="shared" si="140"/>
        <v>0</v>
      </c>
      <c r="K1031" s="143" t="s">
        <v>132</v>
      </c>
      <c r="L1031" s="30"/>
      <c r="M1031" s="148" t="s">
        <v>1</v>
      </c>
      <c r="N1031" s="149" t="s">
        <v>42</v>
      </c>
      <c r="O1031" s="55"/>
      <c r="P1031" s="150">
        <f t="shared" si="141"/>
        <v>0</v>
      </c>
      <c r="Q1031" s="150">
        <v>0</v>
      </c>
      <c r="R1031" s="150">
        <f t="shared" si="142"/>
        <v>0</v>
      </c>
      <c r="S1031" s="150">
        <v>0</v>
      </c>
      <c r="T1031" s="151">
        <f t="shared" si="143"/>
        <v>0</v>
      </c>
      <c r="U1031" s="29"/>
      <c r="V1031" s="29"/>
      <c r="W1031" s="29"/>
      <c r="X1031" s="29"/>
      <c r="Y1031" s="29"/>
      <c r="Z1031" s="29"/>
      <c r="AA1031" s="29"/>
      <c r="AB1031" s="29"/>
      <c r="AC1031" s="29"/>
      <c r="AD1031" s="29"/>
      <c r="AE1031" s="29"/>
      <c r="AR1031" s="152" t="s">
        <v>133</v>
      </c>
      <c r="AT1031" s="152" t="s">
        <v>128</v>
      </c>
      <c r="AU1031" s="152" t="s">
        <v>87</v>
      </c>
      <c r="AY1031" s="14" t="s">
        <v>125</v>
      </c>
      <c r="BE1031" s="153">
        <f t="shared" si="144"/>
        <v>0</v>
      </c>
      <c r="BF1031" s="153">
        <f t="shared" si="145"/>
        <v>0</v>
      </c>
      <c r="BG1031" s="153">
        <f t="shared" si="146"/>
        <v>0</v>
      </c>
      <c r="BH1031" s="153">
        <f t="shared" si="147"/>
        <v>0</v>
      </c>
      <c r="BI1031" s="153">
        <f t="shared" si="148"/>
        <v>0</v>
      </c>
      <c r="BJ1031" s="14" t="s">
        <v>85</v>
      </c>
      <c r="BK1031" s="153">
        <f t="shared" si="149"/>
        <v>0</v>
      </c>
      <c r="BL1031" s="14" t="s">
        <v>133</v>
      </c>
      <c r="BM1031" s="152" t="s">
        <v>3782</v>
      </c>
    </row>
    <row r="1032" spans="1:65" s="2" customFormat="1" ht="78" customHeight="1">
      <c r="A1032" s="29"/>
      <c r="B1032" s="140"/>
      <c r="C1032" s="141" t="s">
        <v>3783</v>
      </c>
      <c r="D1032" s="141" t="s">
        <v>128</v>
      </c>
      <c r="E1032" s="142" t="s">
        <v>3784</v>
      </c>
      <c r="F1032" s="143" t="s">
        <v>3785</v>
      </c>
      <c r="G1032" s="144" t="s">
        <v>137</v>
      </c>
      <c r="H1032" s="145">
        <v>1</v>
      </c>
      <c r="I1032" s="146"/>
      <c r="J1032" s="147">
        <f t="shared" si="140"/>
        <v>0</v>
      </c>
      <c r="K1032" s="143" t="s">
        <v>132</v>
      </c>
      <c r="L1032" s="30"/>
      <c r="M1032" s="148" t="s">
        <v>1</v>
      </c>
      <c r="N1032" s="149" t="s">
        <v>42</v>
      </c>
      <c r="O1032" s="55"/>
      <c r="P1032" s="150">
        <f t="shared" si="141"/>
        <v>0</v>
      </c>
      <c r="Q1032" s="150">
        <v>0</v>
      </c>
      <c r="R1032" s="150">
        <f t="shared" si="142"/>
        <v>0</v>
      </c>
      <c r="S1032" s="150">
        <v>0</v>
      </c>
      <c r="T1032" s="151">
        <f t="shared" si="143"/>
        <v>0</v>
      </c>
      <c r="U1032" s="29"/>
      <c r="V1032" s="29"/>
      <c r="W1032" s="29"/>
      <c r="X1032" s="29"/>
      <c r="Y1032" s="29"/>
      <c r="Z1032" s="29"/>
      <c r="AA1032" s="29"/>
      <c r="AB1032" s="29"/>
      <c r="AC1032" s="29"/>
      <c r="AD1032" s="29"/>
      <c r="AE1032" s="29"/>
      <c r="AR1032" s="152" t="s">
        <v>133</v>
      </c>
      <c r="AT1032" s="152" t="s">
        <v>128</v>
      </c>
      <c r="AU1032" s="152" t="s">
        <v>87</v>
      </c>
      <c r="AY1032" s="14" t="s">
        <v>125</v>
      </c>
      <c r="BE1032" s="153">
        <f t="shared" si="144"/>
        <v>0</v>
      </c>
      <c r="BF1032" s="153">
        <f t="shared" si="145"/>
        <v>0</v>
      </c>
      <c r="BG1032" s="153">
        <f t="shared" si="146"/>
        <v>0</v>
      </c>
      <c r="BH1032" s="153">
        <f t="shared" si="147"/>
        <v>0</v>
      </c>
      <c r="BI1032" s="153">
        <f t="shared" si="148"/>
        <v>0</v>
      </c>
      <c r="BJ1032" s="14" t="s">
        <v>85</v>
      </c>
      <c r="BK1032" s="153">
        <f t="shared" si="149"/>
        <v>0</v>
      </c>
      <c r="BL1032" s="14" t="s">
        <v>133</v>
      </c>
      <c r="BM1032" s="152" t="s">
        <v>3786</v>
      </c>
    </row>
    <row r="1033" spans="1:65" s="2" customFormat="1" ht="90" customHeight="1">
      <c r="A1033" s="29"/>
      <c r="B1033" s="140"/>
      <c r="C1033" s="141" t="s">
        <v>3787</v>
      </c>
      <c r="D1033" s="141" t="s">
        <v>128</v>
      </c>
      <c r="E1033" s="142" t="s">
        <v>3788</v>
      </c>
      <c r="F1033" s="143" t="s">
        <v>3789</v>
      </c>
      <c r="G1033" s="144" t="s">
        <v>137</v>
      </c>
      <c r="H1033" s="145">
        <v>1</v>
      </c>
      <c r="I1033" s="146"/>
      <c r="J1033" s="147">
        <f t="shared" si="140"/>
        <v>0</v>
      </c>
      <c r="K1033" s="143" t="s">
        <v>132</v>
      </c>
      <c r="L1033" s="30"/>
      <c r="M1033" s="148" t="s">
        <v>1</v>
      </c>
      <c r="N1033" s="149" t="s">
        <v>42</v>
      </c>
      <c r="O1033" s="55"/>
      <c r="P1033" s="150">
        <f t="shared" si="141"/>
        <v>0</v>
      </c>
      <c r="Q1033" s="150">
        <v>0</v>
      </c>
      <c r="R1033" s="150">
        <f t="shared" si="142"/>
        <v>0</v>
      </c>
      <c r="S1033" s="150">
        <v>0</v>
      </c>
      <c r="T1033" s="151">
        <f t="shared" si="143"/>
        <v>0</v>
      </c>
      <c r="U1033" s="29"/>
      <c r="V1033" s="29"/>
      <c r="W1033" s="29"/>
      <c r="X1033" s="29"/>
      <c r="Y1033" s="29"/>
      <c r="Z1033" s="29"/>
      <c r="AA1033" s="29"/>
      <c r="AB1033" s="29"/>
      <c r="AC1033" s="29"/>
      <c r="AD1033" s="29"/>
      <c r="AE1033" s="29"/>
      <c r="AR1033" s="152" t="s">
        <v>133</v>
      </c>
      <c r="AT1033" s="152" t="s">
        <v>128</v>
      </c>
      <c r="AU1033" s="152" t="s">
        <v>87</v>
      </c>
      <c r="AY1033" s="14" t="s">
        <v>125</v>
      </c>
      <c r="BE1033" s="153">
        <f t="shared" si="144"/>
        <v>0</v>
      </c>
      <c r="BF1033" s="153">
        <f t="shared" si="145"/>
        <v>0</v>
      </c>
      <c r="BG1033" s="153">
        <f t="shared" si="146"/>
        <v>0</v>
      </c>
      <c r="BH1033" s="153">
        <f t="shared" si="147"/>
        <v>0</v>
      </c>
      <c r="BI1033" s="153">
        <f t="shared" si="148"/>
        <v>0</v>
      </c>
      <c r="BJ1033" s="14" t="s">
        <v>85</v>
      </c>
      <c r="BK1033" s="153">
        <f t="shared" si="149"/>
        <v>0</v>
      </c>
      <c r="BL1033" s="14" t="s">
        <v>133</v>
      </c>
      <c r="BM1033" s="152" t="s">
        <v>3790</v>
      </c>
    </row>
    <row r="1034" spans="1:65" s="2" customFormat="1" ht="90" customHeight="1">
      <c r="A1034" s="29"/>
      <c r="B1034" s="140"/>
      <c r="C1034" s="141" t="s">
        <v>3791</v>
      </c>
      <c r="D1034" s="141" t="s">
        <v>128</v>
      </c>
      <c r="E1034" s="142" t="s">
        <v>3792</v>
      </c>
      <c r="F1034" s="143" t="s">
        <v>3793</v>
      </c>
      <c r="G1034" s="144" t="s">
        <v>137</v>
      </c>
      <c r="H1034" s="145">
        <v>1</v>
      </c>
      <c r="I1034" s="146"/>
      <c r="J1034" s="147">
        <f t="shared" si="140"/>
        <v>0</v>
      </c>
      <c r="K1034" s="143" t="s">
        <v>132</v>
      </c>
      <c r="L1034" s="30"/>
      <c r="M1034" s="148" t="s">
        <v>1</v>
      </c>
      <c r="N1034" s="149" t="s">
        <v>42</v>
      </c>
      <c r="O1034" s="55"/>
      <c r="P1034" s="150">
        <f t="shared" si="141"/>
        <v>0</v>
      </c>
      <c r="Q1034" s="150">
        <v>0</v>
      </c>
      <c r="R1034" s="150">
        <f t="shared" si="142"/>
        <v>0</v>
      </c>
      <c r="S1034" s="150">
        <v>0</v>
      </c>
      <c r="T1034" s="151">
        <f t="shared" si="143"/>
        <v>0</v>
      </c>
      <c r="U1034" s="29"/>
      <c r="V1034" s="29"/>
      <c r="W1034" s="29"/>
      <c r="X1034" s="29"/>
      <c r="Y1034" s="29"/>
      <c r="Z1034" s="29"/>
      <c r="AA1034" s="29"/>
      <c r="AB1034" s="29"/>
      <c r="AC1034" s="29"/>
      <c r="AD1034" s="29"/>
      <c r="AE1034" s="29"/>
      <c r="AR1034" s="152" t="s">
        <v>133</v>
      </c>
      <c r="AT1034" s="152" t="s">
        <v>128</v>
      </c>
      <c r="AU1034" s="152" t="s">
        <v>87</v>
      </c>
      <c r="AY1034" s="14" t="s">
        <v>125</v>
      </c>
      <c r="BE1034" s="153">
        <f t="shared" si="144"/>
        <v>0</v>
      </c>
      <c r="BF1034" s="153">
        <f t="shared" si="145"/>
        <v>0</v>
      </c>
      <c r="BG1034" s="153">
        <f t="shared" si="146"/>
        <v>0</v>
      </c>
      <c r="BH1034" s="153">
        <f t="shared" si="147"/>
        <v>0</v>
      </c>
      <c r="BI1034" s="153">
        <f t="shared" si="148"/>
        <v>0</v>
      </c>
      <c r="BJ1034" s="14" t="s">
        <v>85</v>
      </c>
      <c r="BK1034" s="153">
        <f t="shared" si="149"/>
        <v>0</v>
      </c>
      <c r="BL1034" s="14" t="s">
        <v>133</v>
      </c>
      <c r="BM1034" s="152" t="s">
        <v>3794</v>
      </c>
    </row>
    <row r="1035" spans="1:65" s="2" customFormat="1" ht="90" customHeight="1">
      <c r="A1035" s="29"/>
      <c r="B1035" s="140"/>
      <c r="C1035" s="141" t="s">
        <v>3795</v>
      </c>
      <c r="D1035" s="141" t="s">
        <v>128</v>
      </c>
      <c r="E1035" s="142" t="s">
        <v>3796</v>
      </c>
      <c r="F1035" s="143" t="s">
        <v>3797</v>
      </c>
      <c r="G1035" s="144" t="s">
        <v>137</v>
      </c>
      <c r="H1035" s="145">
        <v>1</v>
      </c>
      <c r="I1035" s="146"/>
      <c r="J1035" s="147">
        <f t="shared" si="140"/>
        <v>0</v>
      </c>
      <c r="K1035" s="143" t="s">
        <v>132</v>
      </c>
      <c r="L1035" s="30"/>
      <c r="M1035" s="148" t="s">
        <v>1</v>
      </c>
      <c r="N1035" s="149" t="s">
        <v>42</v>
      </c>
      <c r="O1035" s="55"/>
      <c r="P1035" s="150">
        <f t="shared" si="141"/>
        <v>0</v>
      </c>
      <c r="Q1035" s="150">
        <v>0</v>
      </c>
      <c r="R1035" s="150">
        <f t="shared" si="142"/>
        <v>0</v>
      </c>
      <c r="S1035" s="150">
        <v>0</v>
      </c>
      <c r="T1035" s="151">
        <f t="shared" si="143"/>
        <v>0</v>
      </c>
      <c r="U1035" s="29"/>
      <c r="V1035" s="29"/>
      <c r="W1035" s="29"/>
      <c r="X1035" s="29"/>
      <c r="Y1035" s="29"/>
      <c r="Z1035" s="29"/>
      <c r="AA1035" s="29"/>
      <c r="AB1035" s="29"/>
      <c r="AC1035" s="29"/>
      <c r="AD1035" s="29"/>
      <c r="AE1035" s="29"/>
      <c r="AR1035" s="152" t="s">
        <v>133</v>
      </c>
      <c r="AT1035" s="152" t="s">
        <v>128</v>
      </c>
      <c r="AU1035" s="152" t="s">
        <v>87</v>
      </c>
      <c r="AY1035" s="14" t="s">
        <v>125</v>
      </c>
      <c r="BE1035" s="153">
        <f t="shared" si="144"/>
        <v>0</v>
      </c>
      <c r="BF1035" s="153">
        <f t="shared" si="145"/>
        <v>0</v>
      </c>
      <c r="BG1035" s="153">
        <f t="shared" si="146"/>
        <v>0</v>
      </c>
      <c r="BH1035" s="153">
        <f t="shared" si="147"/>
        <v>0</v>
      </c>
      <c r="BI1035" s="153">
        <f t="shared" si="148"/>
        <v>0</v>
      </c>
      <c r="BJ1035" s="14" t="s">
        <v>85</v>
      </c>
      <c r="BK1035" s="153">
        <f t="shared" si="149"/>
        <v>0</v>
      </c>
      <c r="BL1035" s="14" t="s">
        <v>133</v>
      </c>
      <c r="BM1035" s="152" t="s">
        <v>3798</v>
      </c>
    </row>
    <row r="1036" spans="1:65" s="2" customFormat="1" ht="90" customHeight="1">
      <c r="A1036" s="29"/>
      <c r="B1036" s="140"/>
      <c r="C1036" s="141" t="s">
        <v>3799</v>
      </c>
      <c r="D1036" s="141" t="s">
        <v>128</v>
      </c>
      <c r="E1036" s="142" t="s">
        <v>3800</v>
      </c>
      <c r="F1036" s="143" t="s">
        <v>3801</v>
      </c>
      <c r="G1036" s="144" t="s">
        <v>137</v>
      </c>
      <c r="H1036" s="145">
        <v>1</v>
      </c>
      <c r="I1036" s="146"/>
      <c r="J1036" s="147">
        <f t="shared" si="140"/>
        <v>0</v>
      </c>
      <c r="K1036" s="143" t="s">
        <v>132</v>
      </c>
      <c r="L1036" s="30"/>
      <c r="M1036" s="148" t="s">
        <v>1</v>
      </c>
      <c r="N1036" s="149" t="s">
        <v>42</v>
      </c>
      <c r="O1036" s="55"/>
      <c r="P1036" s="150">
        <f t="shared" si="141"/>
        <v>0</v>
      </c>
      <c r="Q1036" s="150">
        <v>0</v>
      </c>
      <c r="R1036" s="150">
        <f t="shared" si="142"/>
        <v>0</v>
      </c>
      <c r="S1036" s="150">
        <v>0</v>
      </c>
      <c r="T1036" s="151">
        <f t="shared" si="143"/>
        <v>0</v>
      </c>
      <c r="U1036" s="29"/>
      <c r="V1036" s="29"/>
      <c r="W1036" s="29"/>
      <c r="X1036" s="29"/>
      <c r="Y1036" s="29"/>
      <c r="Z1036" s="29"/>
      <c r="AA1036" s="29"/>
      <c r="AB1036" s="29"/>
      <c r="AC1036" s="29"/>
      <c r="AD1036" s="29"/>
      <c r="AE1036" s="29"/>
      <c r="AR1036" s="152" t="s">
        <v>133</v>
      </c>
      <c r="AT1036" s="152" t="s">
        <v>128</v>
      </c>
      <c r="AU1036" s="152" t="s">
        <v>87</v>
      </c>
      <c r="AY1036" s="14" t="s">
        <v>125</v>
      </c>
      <c r="BE1036" s="153">
        <f t="shared" si="144"/>
        <v>0</v>
      </c>
      <c r="BF1036" s="153">
        <f t="shared" si="145"/>
        <v>0</v>
      </c>
      <c r="BG1036" s="153">
        <f t="shared" si="146"/>
        <v>0</v>
      </c>
      <c r="BH1036" s="153">
        <f t="shared" si="147"/>
        <v>0</v>
      </c>
      <c r="BI1036" s="153">
        <f t="shared" si="148"/>
        <v>0</v>
      </c>
      <c r="BJ1036" s="14" t="s">
        <v>85</v>
      </c>
      <c r="BK1036" s="153">
        <f t="shared" si="149"/>
        <v>0</v>
      </c>
      <c r="BL1036" s="14" t="s">
        <v>133</v>
      </c>
      <c r="BM1036" s="152" t="s">
        <v>3802</v>
      </c>
    </row>
    <row r="1037" spans="1:65" s="2" customFormat="1" ht="90" customHeight="1">
      <c r="A1037" s="29"/>
      <c r="B1037" s="140"/>
      <c r="C1037" s="141" t="s">
        <v>3803</v>
      </c>
      <c r="D1037" s="141" t="s">
        <v>128</v>
      </c>
      <c r="E1037" s="142" t="s">
        <v>3804</v>
      </c>
      <c r="F1037" s="143" t="s">
        <v>3805</v>
      </c>
      <c r="G1037" s="144" t="s">
        <v>137</v>
      </c>
      <c r="H1037" s="145">
        <v>1</v>
      </c>
      <c r="I1037" s="146"/>
      <c r="J1037" s="147">
        <f t="shared" si="140"/>
        <v>0</v>
      </c>
      <c r="K1037" s="143" t="s">
        <v>132</v>
      </c>
      <c r="L1037" s="30"/>
      <c r="M1037" s="148" t="s">
        <v>1</v>
      </c>
      <c r="N1037" s="149" t="s">
        <v>42</v>
      </c>
      <c r="O1037" s="55"/>
      <c r="P1037" s="150">
        <f t="shared" si="141"/>
        <v>0</v>
      </c>
      <c r="Q1037" s="150">
        <v>0</v>
      </c>
      <c r="R1037" s="150">
        <f t="shared" si="142"/>
        <v>0</v>
      </c>
      <c r="S1037" s="150">
        <v>0</v>
      </c>
      <c r="T1037" s="151">
        <f t="shared" si="143"/>
        <v>0</v>
      </c>
      <c r="U1037" s="29"/>
      <c r="V1037" s="29"/>
      <c r="W1037" s="29"/>
      <c r="X1037" s="29"/>
      <c r="Y1037" s="29"/>
      <c r="Z1037" s="29"/>
      <c r="AA1037" s="29"/>
      <c r="AB1037" s="29"/>
      <c r="AC1037" s="29"/>
      <c r="AD1037" s="29"/>
      <c r="AE1037" s="29"/>
      <c r="AR1037" s="152" t="s">
        <v>133</v>
      </c>
      <c r="AT1037" s="152" t="s">
        <v>128</v>
      </c>
      <c r="AU1037" s="152" t="s">
        <v>87</v>
      </c>
      <c r="AY1037" s="14" t="s">
        <v>125</v>
      </c>
      <c r="BE1037" s="153">
        <f t="shared" si="144"/>
        <v>0</v>
      </c>
      <c r="BF1037" s="153">
        <f t="shared" si="145"/>
        <v>0</v>
      </c>
      <c r="BG1037" s="153">
        <f t="shared" si="146"/>
        <v>0</v>
      </c>
      <c r="BH1037" s="153">
        <f t="shared" si="147"/>
        <v>0</v>
      </c>
      <c r="BI1037" s="153">
        <f t="shared" si="148"/>
        <v>0</v>
      </c>
      <c r="BJ1037" s="14" t="s">
        <v>85</v>
      </c>
      <c r="BK1037" s="153">
        <f t="shared" si="149"/>
        <v>0</v>
      </c>
      <c r="BL1037" s="14" t="s">
        <v>133</v>
      </c>
      <c r="BM1037" s="152" t="s">
        <v>3806</v>
      </c>
    </row>
    <row r="1038" spans="1:65" s="2" customFormat="1" ht="101.25" customHeight="1">
      <c r="A1038" s="29"/>
      <c r="B1038" s="140"/>
      <c r="C1038" s="141" t="s">
        <v>3807</v>
      </c>
      <c r="D1038" s="141" t="s">
        <v>128</v>
      </c>
      <c r="E1038" s="142" t="s">
        <v>3808</v>
      </c>
      <c r="F1038" s="143" t="s">
        <v>3809</v>
      </c>
      <c r="G1038" s="144" t="s">
        <v>137</v>
      </c>
      <c r="H1038" s="145">
        <v>1</v>
      </c>
      <c r="I1038" s="146"/>
      <c r="J1038" s="147">
        <f t="shared" si="140"/>
        <v>0</v>
      </c>
      <c r="K1038" s="143" t="s">
        <v>132</v>
      </c>
      <c r="L1038" s="30"/>
      <c r="M1038" s="148" t="s">
        <v>1</v>
      </c>
      <c r="N1038" s="149" t="s">
        <v>42</v>
      </c>
      <c r="O1038" s="55"/>
      <c r="P1038" s="150">
        <f t="shared" si="141"/>
        <v>0</v>
      </c>
      <c r="Q1038" s="150">
        <v>0</v>
      </c>
      <c r="R1038" s="150">
        <f t="shared" si="142"/>
        <v>0</v>
      </c>
      <c r="S1038" s="150">
        <v>0</v>
      </c>
      <c r="T1038" s="151">
        <f t="shared" si="143"/>
        <v>0</v>
      </c>
      <c r="U1038" s="29"/>
      <c r="V1038" s="29"/>
      <c r="W1038" s="29"/>
      <c r="X1038" s="29"/>
      <c r="Y1038" s="29"/>
      <c r="Z1038" s="29"/>
      <c r="AA1038" s="29"/>
      <c r="AB1038" s="29"/>
      <c r="AC1038" s="29"/>
      <c r="AD1038" s="29"/>
      <c r="AE1038" s="29"/>
      <c r="AR1038" s="152" t="s">
        <v>133</v>
      </c>
      <c r="AT1038" s="152" t="s">
        <v>128</v>
      </c>
      <c r="AU1038" s="152" t="s">
        <v>87</v>
      </c>
      <c r="AY1038" s="14" t="s">
        <v>125</v>
      </c>
      <c r="BE1038" s="153">
        <f t="shared" si="144"/>
        <v>0</v>
      </c>
      <c r="BF1038" s="153">
        <f t="shared" si="145"/>
        <v>0</v>
      </c>
      <c r="BG1038" s="153">
        <f t="shared" si="146"/>
        <v>0</v>
      </c>
      <c r="BH1038" s="153">
        <f t="shared" si="147"/>
        <v>0</v>
      </c>
      <c r="BI1038" s="153">
        <f t="shared" si="148"/>
        <v>0</v>
      </c>
      <c r="BJ1038" s="14" t="s">
        <v>85</v>
      </c>
      <c r="BK1038" s="153">
        <f t="shared" si="149"/>
        <v>0</v>
      </c>
      <c r="BL1038" s="14" t="s">
        <v>133</v>
      </c>
      <c r="BM1038" s="152" t="s">
        <v>3810</v>
      </c>
    </row>
    <row r="1039" spans="1:65" s="2" customFormat="1" ht="78" customHeight="1">
      <c r="A1039" s="29"/>
      <c r="B1039" s="140"/>
      <c r="C1039" s="141" t="s">
        <v>3811</v>
      </c>
      <c r="D1039" s="141" t="s">
        <v>128</v>
      </c>
      <c r="E1039" s="142" t="s">
        <v>3812</v>
      </c>
      <c r="F1039" s="143" t="s">
        <v>3813</v>
      </c>
      <c r="G1039" s="144" t="s">
        <v>446</v>
      </c>
      <c r="H1039" s="145">
        <v>1</v>
      </c>
      <c r="I1039" s="146"/>
      <c r="J1039" s="147">
        <f t="shared" si="140"/>
        <v>0</v>
      </c>
      <c r="K1039" s="143" t="s">
        <v>132</v>
      </c>
      <c r="L1039" s="30"/>
      <c r="M1039" s="148" t="s">
        <v>1</v>
      </c>
      <c r="N1039" s="149" t="s">
        <v>42</v>
      </c>
      <c r="O1039" s="55"/>
      <c r="P1039" s="150">
        <f t="shared" si="141"/>
        <v>0</v>
      </c>
      <c r="Q1039" s="150">
        <v>0</v>
      </c>
      <c r="R1039" s="150">
        <f t="shared" si="142"/>
        <v>0</v>
      </c>
      <c r="S1039" s="150">
        <v>0</v>
      </c>
      <c r="T1039" s="151">
        <f t="shared" si="143"/>
        <v>0</v>
      </c>
      <c r="U1039" s="29"/>
      <c r="V1039" s="29"/>
      <c r="W1039" s="29"/>
      <c r="X1039" s="29"/>
      <c r="Y1039" s="29"/>
      <c r="Z1039" s="29"/>
      <c r="AA1039" s="29"/>
      <c r="AB1039" s="29"/>
      <c r="AC1039" s="29"/>
      <c r="AD1039" s="29"/>
      <c r="AE1039" s="29"/>
      <c r="AR1039" s="152" t="s">
        <v>133</v>
      </c>
      <c r="AT1039" s="152" t="s">
        <v>128</v>
      </c>
      <c r="AU1039" s="152" t="s">
        <v>87</v>
      </c>
      <c r="AY1039" s="14" t="s">
        <v>125</v>
      </c>
      <c r="BE1039" s="153">
        <f t="shared" si="144"/>
        <v>0</v>
      </c>
      <c r="BF1039" s="153">
        <f t="shared" si="145"/>
        <v>0</v>
      </c>
      <c r="BG1039" s="153">
        <f t="shared" si="146"/>
        <v>0</v>
      </c>
      <c r="BH1039" s="153">
        <f t="shared" si="147"/>
        <v>0</v>
      </c>
      <c r="BI1039" s="153">
        <f t="shared" si="148"/>
        <v>0</v>
      </c>
      <c r="BJ1039" s="14" t="s">
        <v>85</v>
      </c>
      <c r="BK1039" s="153">
        <f t="shared" si="149"/>
        <v>0</v>
      </c>
      <c r="BL1039" s="14" t="s">
        <v>133</v>
      </c>
      <c r="BM1039" s="152" t="s">
        <v>3814</v>
      </c>
    </row>
    <row r="1040" spans="1:65" s="2" customFormat="1" ht="78" customHeight="1">
      <c r="A1040" s="29"/>
      <c r="B1040" s="140"/>
      <c r="C1040" s="141" t="s">
        <v>3815</v>
      </c>
      <c r="D1040" s="141" t="s">
        <v>128</v>
      </c>
      <c r="E1040" s="142" t="s">
        <v>3816</v>
      </c>
      <c r="F1040" s="143" t="s">
        <v>3817</v>
      </c>
      <c r="G1040" s="144" t="s">
        <v>446</v>
      </c>
      <c r="H1040" s="145">
        <v>1</v>
      </c>
      <c r="I1040" s="146"/>
      <c r="J1040" s="147">
        <f t="shared" si="140"/>
        <v>0</v>
      </c>
      <c r="K1040" s="143" t="s">
        <v>132</v>
      </c>
      <c r="L1040" s="30"/>
      <c r="M1040" s="148" t="s">
        <v>1</v>
      </c>
      <c r="N1040" s="149" t="s">
        <v>42</v>
      </c>
      <c r="O1040" s="55"/>
      <c r="P1040" s="150">
        <f t="shared" si="141"/>
        <v>0</v>
      </c>
      <c r="Q1040" s="150">
        <v>0</v>
      </c>
      <c r="R1040" s="150">
        <f t="shared" si="142"/>
        <v>0</v>
      </c>
      <c r="S1040" s="150">
        <v>0</v>
      </c>
      <c r="T1040" s="151">
        <f t="shared" si="143"/>
        <v>0</v>
      </c>
      <c r="U1040" s="29"/>
      <c r="V1040" s="29"/>
      <c r="W1040" s="29"/>
      <c r="X1040" s="29"/>
      <c r="Y1040" s="29"/>
      <c r="Z1040" s="29"/>
      <c r="AA1040" s="29"/>
      <c r="AB1040" s="29"/>
      <c r="AC1040" s="29"/>
      <c r="AD1040" s="29"/>
      <c r="AE1040" s="29"/>
      <c r="AR1040" s="152" t="s">
        <v>133</v>
      </c>
      <c r="AT1040" s="152" t="s">
        <v>128</v>
      </c>
      <c r="AU1040" s="152" t="s">
        <v>87</v>
      </c>
      <c r="AY1040" s="14" t="s">
        <v>125</v>
      </c>
      <c r="BE1040" s="153">
        <f t="shared" si="144"/>
        <v>0</v>
      </c>
      <c r="BF1040" s="153">
        <f t="shared" si="145"/>
        <v>0</v>
      </c>
      <c r="BG1040" s="153">
        <f t="shared" si="146"/>
        <v>0</v>
      </c>
      <c r="BH1040" s="153">
        <f t="shared" si="147"/>
        <v>0</v>
      </c>
      <c r="BI1040" s="153">
        <f t="shared" si="148"/>
        <v>0</v>
      </c>
      <c r="BJ1040" s="14" t="s">
        <v>85</v>
      </c>
      <c r="BK1040" s="153">
        <f t="shared" si="149"/>
        <v>0</v>
      </c>
      <c r="BL1040" s="14" t="s">
        <v>133</v>
      </c>
      <c r="BM1040" s="152" t="s">
        <v>3818</v>
      </c>
    </row>
    <row r="1041" spans="1:65" s="2" customFormat="1" ht="78" customHeight="1">
      <c r="A1041" s="29"/>
      <c r="B1041" s="140"/>
      <c r="C1041" s="141" t="s">
        <v>3819</v>
      </c>
      <c r="D1041" s="141" t="s">
        <v>128</v>
      </c>
      <c r="E1041" s="142" t="s">
        <v>3820</v>
      </c>
      <c r="F1041" s="143" t="s">
        <v>3821</v>
      </c>
      <c r="G1041" s="144" t="s">
        <v>137</v>
      </c>
      <c r="H1041" s="145">
        <v>1</v>
      </c>
      <c r="I1041" s="146"/>
      <c r="J1041" s="147">
        <f t="shared" si="140"/>
        <v>0</v>
      </c>
      <c r="K1041" s="143" t="s">
        <v>132</v>
      </c>
      <c r="L1041" s="30"/>
      <c r="M1041" s="148" t="s">
        <v>1</v>
      </c>
      <c r="N1041" s="149" t="s">
        <v>42</v>
      </c>
      <c r="O1041" s="55"/>
      <c r="P1041" s="150">
        <f t="shared" si="141"/>
        <v>0</v>
      </c>
      <c r="Q1041" s="150">
        <v>0</v>
      </c>
      <c r="R1041" s="150">
        <f t="shared" si="142"/>
        <v>0</v>
      </c>
      <c r="S1041" s="150">
        <v>0</v>
      </c>
      <c r="T1041" s="151">
        <f t="shared" si="143"/>
        <v>0</v>
      </c>
      <c r="U1041" s="29"/>
      <c r="V1041" s="29"/>
      <c r="W1041" s="29"/>
      <c r="X1041" s="29"/>
      <c r="Y1041" s="29"/>
      <c r="Z1041" s="29"/>
      <c r="AA1041" s="29"/>
      <c r="AB1041" s="29"/>
      <c r="AC1041" s="29"/>
      <c r="AD1041" s="29"/>
      <c r="AE1041" s="29"/>
      <c r="AR1041" s="152" t="s">
        <v>133</v>
      </c>
      <c r="AT1041" s="152" t="s">
        <v>128</v>
      </c>
      <c r="AU1041" s="152" t="s">
        <v>87</v>
      </c>
      <c r="AY1041" s="14" t="s">
        <v>125</v>
      </c>
      <c r="BE1041" s="153">
        <f t="shared" si="144"/>
        <v>0</v>
      </c>
      <c r="BF1041" s="153">
        <f t="shared" si="145"/>
        <v>0</v>
      </c>
      <c r="BG1041" s="153">
        <f t="shared" si="146"/>
        <v>0</v>
      </c>
      <c r="BH1041" s="153">
        <f t="shared" si="147"/>
        <v>0</v>
      </c>
      <c r="BI1041" s="153">
        <f t="shared" si="148"/>
        <v>0</v>
      </c>
      <c r="BJ1041" s="14" t="s">
        <v>85</v>
      </c>
      <c r="BK1041" s="153">
        <f t="shared" si="149"/>
        <v>0</v>
      </c>
      <c r="BL1041" s="14" t="s">
        <v>133</v>
      </c>
      <c r="BM1041" s="152" t="s">
        <v>3822</v>
      </c>
    </row>
    <row r="1042" spans="1:65" s="2" customFormat="1" ht="78" customHeight="1">
      <c r="A1042" s="29"/>
      <c r="B1042" s="140"/>
      <c r="C1042" s="141" t="s">
        <v>3823</v>
      </c>
      <c r="D1042" s="141" t="s">
        <v>128</v>
      </c>
      <c r="E1042" s="142" t="s">
        <v>3824</v>
      </c>
      <c r="F1042" s="143" t="s">
        <v>3825</v>
      </c>
      <c r="G1042" s="144" t="s">
        <v>137</v>
      </c>
      <c r="H1042" s="145">
        <v>1</v>
      </c>
      <c r="I1042" s="146"/>
      <c r="J1042" s="147">
        <f t="shared" si="140"/>
        <v>0</v>
      </c>
      <c r="K1042" s="143" t="s">
        <v>132</v>
      </c>
      <c r="L1042" s="30"/>
      <c r="M1042" s="148" t="s">
        <v>1</v>
      </c>
      <c r="N1042" s="149" t="s">
        <v>42</v>
      </c>
      <c r="O1042" s="55"/>
      <c r="P1042" s="150">
        <f t="shared" si="141"/>
        <v>0</v>
      </c>
      <c r="Q1042" s="150">
        <v>0</v>
      </c>
      <c r="R1042" s="150">
        <f t="shared" si="142"/>
        <v>0</v>
      </c>
      <c r="S1042" s="150">
        <v>0</v>
      </c>
      <c r="T1042" s="151">
        <f t="shared" si="143"/>
        <v>0</v>
      </c>
      <c r="U1042" s="29"/>
      <c r="V1042" s="29"/>
      <c r="W1042" s="29"/>
      <c r="X1042" s="29"/>
      <c r="Y1042" s="29"/>
      <c r="Z1042" s="29"/>
      <c r="AA1042" s="29"/>
      <c r="AB1042" s="29"/>
      <c r="AC1042" s="29"/>
      <c r="AD1042" s="29"/>
      <c r="AE1042" s="29"/>
      <c r="AR1042" s="152" t="s">
        <v>133</v>
      </c>
      <c r="AT1042" s="152" t="s">
        <v>128</v>
      </c>
      <c r="AU1042" s="152" t="s">
        <v>87</v>
      </c>
      <c r="AY1042" s="14" t="s">
        <v>125</v>
      </c>
      <c r="BE1042" s="153">
        <f t="shared" si="144"/>
        <v>0</v>
      </c>
      <c r="BF1042" s="153">
        <f t="shared" si="145"/>
        <v>0</v>
      </c>
      <c r="BG1042" s="153">
        <f t="shared" si="146"/>
        <v>0</v>
      </c>
      <c r="BH1042" s="153">
        <f t="shared" si="147"/>
        <v>0</v>
      </c>
      <c r="BI1042" s="153">
        <f t="shared" si="148"/>
        <v>0</v>
      </c>
      <c r="BJ1042" s="14" t="s">
        <v>85</v>
      </c>
      <c r="BK1042" s="153">
        <f t="shared" si="149"/>
        <v>0</v>
      </c>
      <c r="BL1042" s="14" t="s">
        <v>133</v>
      </c>
      <c r="BM1042" s="152" t="s">
        <v>3826</v>
      </c>
    </row>
    <row r="1043" spans="1:65" s="2" customFormat="1" ht="90" customHeight="1">
      <c r="A1043" s="29"/>
      <c r="B1043" s="140"/>
      <c r="C1043" s="141" t="s">
        <v>3827</v>
      </c>
      <c r="D1043" s="141" t="s">
        <v>128</v>
      </c>
      <c r="E1043" s="142" t="s">
        <v>3828</v>
      </c>
      <c r="F1043" s="143" t="s">
        <v>3829</v>
      </c>
      <c r="G1043" s="144" t="s">
        <v>137</v>
      </c>
      <c r="H1043" s="145">
        <v>1</v>
      </c>
      <c r="I1043" s="146"/>
      <c r="J1043" s="147">
        <f t="shared" si="140"/>
        <v>0</v>
      </c>
      <c r="K1043" s="143" t="s">
        <v>132</v>
      </c>
      <c r="L1043" s="30"/>
      <c r="M1043" s="148" t="s">
        <v>1</v>
      </c>
      <c r="N1043" s="149" t="s">
        <v>42</v>
      </c>
      <c r="O1043" s="55"/>
      <c r="P1043" s="150">
        <f t="shared" si="141"/>
        <v>0</v>
      </c>
      <c r="Q1043" s="150">
        <v>0</v>
      </c>
      <c r="R1043" s="150">
        <f t="shared" si="142"/>
        <v>0</v>
      </c>
      <c r="S1043" s="150">
        <v>0</v>
      </c>
      <c r="T1043" s="151">
        <f t="shared" si="143"/>
        <v>0</v>
      </c>
      <c r="U1043" s="29"/>
      <c r="V1043" s="29"/>
      <c r="W1043" s="29"/>
      <c r="X1043" s="29"/>
      <c r="Y1043" s="29"/>
      <c r="Z1043" s="29"/>
      <c r="AA1043" s="29"/>
      <c r="AB1043" s="29"/>
      <c r="AC1043" s="29"/>
      <c r="AD1043" s="29"/>
      <c r="AE1043" s="29"/>
      <c r="AR1043" s="152" t="s">
        <v>133</v>
      </c>
      <c r="AT1043" s="152" t="s">
        <v>128</v>
      </c>
      <c r="AU1043" s="152" t="s">
        <v>87</v>
      </c>
      <c r="AY1043" s="14" t="s">
        <v>125</v>
      </c>
      <c r="BE1043" s="153">
        <f t="shared" si="144"/>
        <v>0</v>
      </c>
      <c r="BF1043" s="153">
        <f t="shared" si="145"/>
        <v>0</v>
      </c>
      <c r="BG1043" s="153">
        <f t="shared" si="146"/>
        <v>0</v>
      </c>
      <c r="BH1043" s="153">
        <f t="shared" si="147"/>
        <v>0</v>
      </c>
      <c r="BI1043" s="153">
        <f t="shared" si="148"/>
        <v>0</v>
      </c>
      <c r="BJ1043" s="14" t="s">
        <v>85</v>
      </c>
      <c r="BK1043" s="153">
        <f t="shared" si="149"/>
        <v>0</v>
      </c>
      <c r="BL1043" s="14" t="s">
        <v>133</v>
      </c>
      <c r="BM1043" s="152" t="s">
        <v>3830</v>
      </c>
    </row>
    <row r="1044" spans="1:65" s="2" customFormat="1" ht="90" customHeight="1">
      <c r="A1044" s="29"/>
      <c r="B1044" s="140"/>
      <c r="C1044" s="141" t="s">
        <v>3831</v>
      </c>
      <c r="D1044" s="141" t="s">
        <v>128</v>
      </c>
      <c r="E1044" s="142" t="s">
        <v>3832</v>
      </c>
      <c r="F1044" s="143" t="s">
        <v>3833</v>
      </c>
      <c r="G1044" s="144" t="s">
        <v>137</v>
      </c>
      <c r="H1044" s="145">
        <v>1</v>
      </c>
      <c r="I1044" s="146"/>
      <c r="J1044" s="147">
        <f t="shared" si="140"/>
        <v>0</v>
      </c>
      <c r="K1044" s="143" t="s">
        <v>132</v>
      </c>
      <c r="L1044" s="30"/>
      <c r="M1044" s="148" t="s">
        <v>1</v>
      </c>
      <c r="N1044" s="149" t="s">
        <v>42</v>
      </c>
      <c r="O1044" s="55"/>
      <c r="P1044" s="150">
        <f t="shared" si="141"/>
        <v>0</v>
      </c>
      <c r="Q1044" s="150">
        <v>0</v>
      </c>
      <c r="R1044" s="150">
        <f t="shared" si="142"/>
        <v>0</v>
      </c>
      <c r="S1044" s="150">
        <v>0</v>
      </c>
      <c r="T1044" s="151">
        <f t="shared" si="143"/>
        <v>0</v>
      </c>
      <c r="U1044" s="29"/>
      <c r="V1044" s="29"/>
      <c r="W1044" s="29"/>
      <c r="X1044" s="29"/>
      <c r="Y1044" s="29"/>
      <c r="Z1044" s="29"/>
      <c r="AA1044" s="29"/>
      <c r="AB1044" s="29"/>
      <c r="AC1044" s="29"/>
      <c r="AD1044" s="29"/>
      <c r="AE1044" s="29"/>
      <c r="AR1044" s="152" t="s">
        <v>133</v>
      </c>
      <c r="AT1044" s="152" t="s">
        <v>128</v>
      </c>
      <c r="AU1044" s="152" t="s">
        <v>87</v>
      </c>
      <c r="AY1044" s="14" t="s">
        <v>125</v>
      </c>
      <c r="BE1044" s="153">
        <f t="shared" si="144"/>
        <v>0</v>
      </c>
      <c r="BF1044" s="153">
        <f t="shared" si="145"/>
        <v>0</v>
      </c>
      <c r="BG1044" s="153">
        <f t="shared" si="146"/>
        <v>0</v>
      </c>
      <c r="BH1044" s="153">
        <f t="shared" si="147"/>
        <v>0</v>
      </c>
      <c r="BI1044" s="153">
        <f t="shared" si="148"/>
        <v>0</v>
      </c>
      <c r="BJ1044" s="14" t="s">
        <v>85</v>
      </c>
      <c r="BK1044" s="153">
        <f t="shared" si="149"/>
        <v>0</v>
      </c>
      <c r="BL1044" s="14" t="s">
        <v>133</v>
      </c>
      <c r="BM1044" s="152" t="s">
        <v>3834</v>
      </c>
    </row>
    <row r="1045" spans="1:65" s="2" customFormat="1" ht="90" customHeight="1">
      <c r="A1045" s="29"/>
      <c r="B1045" s="140"/>
      <c r="C1045" s="141" t="s">
        <v>3835</v>
      </c>
      <c r="D1045" s="141" t="s">
        <v>128</v>
      </c>
      <c r="E1045" s="142" t="s">
        <v>3836</v>
      </c>
      <c r="F1045" s="143" t="s">
        <v>3837</v>
      </c>
      <c r="G1045" s="144" t="s">
        <v>137</v>
      </c>
      <c r="H1045" s="145">
        <v>1</v>
      </c>
      <c r="I1045" s="146"/>
      <c r="J1045" s="147">
        <f t="shared" si="140"/>
        <v>0</v>
      </c>
      <c r="K1045" s="143" t="s">
        <v>132</v>
      </c>
      <c r="L1045" s="30"/>
      <c r="M1045" s="148" t="s">
        <v>1</v>
      </c>
      <c r="N1045" s="149" t="s">
        <v>42</v>
      </c>
      <c r="O1045" s="55"/>
      <c r="P1045" s="150">
        <f t="shared" si="141"/>
        <v>0</v>
      </c>
      <c r="Q1045" s="150">
        <v>0</v>
      </c>
      <c r="R1045" s="150">
        <f t="shared" si="142"/>
        <v>0</v>
      </c>
      <c r="S1045" s="150">
        <v>0</v>
      </c>
      <c r="T1045" s="151">
        <f t="shared" si="143"/>
        <v>0</v>
      </c>
      <c r="U1045" s="29"/>
      <c r="V1045" s="29"/>
      <c r="W1045" s="29"/>
      <c r="X1045" s="29"/>
      <c r="Y1045" s="29"/>
      <c r="Z1045" s="29"/>
      <c r="AA1045" s="29"/>
      <c r="AB1045" s="29"/>
      <c r="AC1045" s="29"/>
      <c r="AD1045" s="29"/>
      <c r="AE1045" s="29"/>
      <c r="AR1045" s="152" t="s">
        <v>133</v>
      </c>
      <c r="AT1045" s="152" t="s">
        <v>128</v>
      </c>
      <c r="AU1045" s="152" t="s">
        <v>87</v>
      </c>
      <c r="AY1045" s="14" t="s">
        <v>125</v>
      </c>
      <c r="BE1045" s="153">
        <f t="shared" si="144"/>
        <v>0</v>
      </c>
      <c r="BF1045" s="153">
        <f t="shared" si="145"/>
        <v>0</v>
      </c>
      <c r="BG1045" s="153">
        <f t="shared" si="146"/>
        <v>0</v>
      </c>
      <c r="BH1045" s="153">
        <f t="shared" si="147"/>
        <v>0</v>
      </c>
      <c r="BI1045" s="153">
        <f t="shared" si="148"/>
        <v>0</v>
      </c>
      <c r="BJ1045" s="14" t="s">
        <v>85</v>
      </c>
      <c r="BK1045" s="153">
        <f t="shared" si="149"/>
        <v>0</v>
      </c>
      <c r="BL1045" s="14" t="s">
        <v>133</v>
      </c>
      <c r="BM1045" s="152" t="s">
        <v>3838</v>
      </c>
    </row>
    <row r="1046" spans="1:65" s="2" customFormat="1" ht="90" customHeight="1">
      <c r="A1046" s="29"/>
      <c r="B1046" s="140"/>
      <c r="C1046" s="141" t="s">
        <v>3839</v>
      </c>
      <c r="D1046" s="141" t="s">
        <v>128</v>
      </c>
      <c r="E1046" s="142" t="s">
        <v>3840</v>
      </c>
      <c r="F1046" s="143" t="s">
        <v>3841</v>
      </c>
      <c r="G1046" s="144" t="s">
        <v>137</v>
      </c>
      <c r="H1046" s="145">
        <v>1</v>
      </c>
      <c r="I1046" s="146"/>
      <c r="J1046" s="147">
        <f t="shared" si="140"/>
        <v>0</v>
      </c>
      <c r="K1046" s="143" t="s">
        <v>132</v>
      </c>
      <c r="L1046" s="30"/>
      <c r="M1046" s="148" t="s">
        <v>1</v>
      </c>
      <c r="N1046" s="149" t="s">
        <v>42</v>
      </c>
      <c r="O1046" s="55"/>
      <c r="P1046" s="150">
        <f t="shared" si="141"/>
        <v>0</v>
      </c>
      <c r="Q1046" s="150">
        <v>0</v>
      </c>
      <c r="R1046" s="150">
        <f t="shared" si="142"/>
        <v>0</v>
      </c>
      <c r="S1046" s="150">
        <v>0</v>
      </c>
      <c r="T1046" s="151">
        <f t="shared" si="143"/>
        <v>0</v>
      </c>
      <c r="U1046" s="29"/>
      <c r="V1046" s="29"/>
      <c r="W1046" s="29"/>
      <c r="X1046" s="29"/>
      <c r="Y1046" s="29"/>
      <c r="Z1046" s="29"/>
      <c r="AA1046" s="29"/>
      <c r="AB1046" s="29"/>
      <c r="AC1046" s="29"/>
      <c r="AD1046" s="29"/>
      <c r="AE1046" s="29"/>
      <c r="AR1046" s="152" t="s">
        <v>133</v>
      </c>
      <c r="AT1046" s="152" t="s">
        <v>128</v>
      </c>
      <c r="AU1046" s="152" t="s">
        <v>87</v>
      </c>
      <c r="AY1046" s="14" t="s">
        <v>125</v>
      </c>
      <c r="BE1046" s="153">
        <f t="shared" si="144"/>
        <v>0</v>
      </c>
      <c r="BF1046" s="153">
        <f t="shared" si="145"/>
        <v>0</v>
      </c>
      <c r="BG1046" s="153">
        <f t="shared" si="146"/>
        <v>0</v>
      </c>
      <c r="BH1046" s="153">
        <f t="shared" si="147"/>
        <v>0</v>
      </c>
      <c r="BI1046" s="153">
        <f t="shared" si="148"/>
        <v>0</v>
      </c>
      <c r="BJ1046" s="14" t="s">
        <v>85</v>
      </c>
      <c r="BK1046" s="153">
        <f t="shared" si="149"/>
        <v>0</v>
      </c>
      <c r="BL1046" s="14" t="s">
        <v>133</v>
      </c>
      <c r="BM1046" s="152" t="s">
        <v>3842</v>
      </c>
    </row>
    <row r="1047" spans="1:65" s="2" customFormat="1" ht="90" customHeight="1">
      <c r="A1047" s="29"/>
      <c r="B1047" s="140"/>
      <c r="C1047" s="141" t="s">
        <v>3843</v>
      </c>
      <c r="D1047" s="141" t="s">
        <v>128</v>
      </c>
      <c r="E1047" s="142" t="s">
        <v>3844</v>
      </c>
      <c r="F1047" s="143" t="s">
        <v>3845</v>
      </c>
      <c r="G1047" s="144" t="s">
        <v>137</v>
      </c>
      <c r="H1047" s="145">
        <v>1</v>
      </c>
      <c r="I1047" s="146"/>
      <c r="J1047" s="147">
        <f t="shared" si="140"/>
        <v>0</v>
      </c>
      <c r="K1047" s="143" t="s">
        <v>132</v>
      </c>
      <c r="L1047" s="30"/>
      <c r="M1047" s="148" t="s">
        <v>1</v>
      </c>
      <c r="N1047" s="149" t="s">
        <v>42</v>
      </c>
      <c r="O1047" s="55"/>
      <c r="P1047" s="150">
        <f t="shared" si="141"/>
        <v>0</v>
      </c>
      <c r="Q1047" s="150">
        <v>0</v>
      </c>
      <c r="R1047" s="150">
        <f t="shared" si="142"/>
        <v>0</v>
      </c>
      <c r="S1047" s="150">
        <v>0</v>
      </c>
      <c r="T1047" s="151">
        <f t="shared" si="143"/>
        <v>0</v>
      </c>
      <c r="U1047" s="29"/>
      <c r="V1047" s="29"/>
      <c r="W1047" s="29"/>
      <c r="X1047" s="29"/>
      <c r="Y1047" s="29"/>
      <c r="Z1047" s="29"/>
      <c r="AA1047" s="29"/>
      <c r="AB1047" s="29"/>
      <c r="AC1047" s="29"/>
      <c r="AD1047" s="29"/>
      <c r="AE1047" s="29"/>
      <c r="AR1047" s="152" t="s">
        <v>133</v>
      </c>
      <c r="AT1047" s="152" t="s">
        <v>128</v>
      </c>
      <c r="AU1047" s="152" t="s">
        <v>87</v>
      </c>
      <c r="AY1047" s="14" t="s">
        <v>125</v>
      </c>
      <c r="BE1047" s="153">
        <f t="shared" si="144"/>
        <v>0</v>
      </c>
      <c r="BF1047" s="153">
        <f t="shared" si="145"/>
        <v>0</v>
      </c>
      <c r="BG1047" s="153">
        <f t="shared" si="146"/>
        <v>0</v>
      </c>
      <c r="BH1047" s="153">
        <f t="shared" si="147"/>
        <v>0</v>
      </c>
      <c r="BI1047" s="153">
        <f t="shared" si="148"/>
        <v>0</v>
      </c>
      <c r="BJ1047" s="14" t="s">
        <v>85</v>
      </c>
      <c r="BK1047" s="153">
        <f t="shared" si="149"/>
        <v>0</v>
      </c>
      <c r="BL1047" s="14" t="s">
        <v>133</v>
      </c>
      <c r="BM1047" s="152" t="s">
        <v>3846</v>
      </c>
    </row>
    <row r="1048" spans="1:65" s="2" customFormat="1" ht="66.75" customHeight="1">
      <c r="A1048" s="29"/>
      <c r="B1048" s="140"/>
      <c r="C1048" s="141" t="s">
        <v>3847</v>
      </c>
      <c r="D1048" s="141" t="s">
        <v>128</v>
      </c>
      <c r="E1048" s="142" t="s">
        <v>3848</v>
      </c>
      <c r="F1048" s="143" t="s">
        <v>3849</v>
      </c>
      <c r="G1048" s="144" t="s">
        <v>157</v>
      </c>
      <c r="H1048" s="145">
        <v>1</v>
      </c>
      <c r="I1048" s="146"/>
      <c r="J1048" s="147">
        <f t="shared" si="140"/>
        <v>0</v>
      </c>
      <c r="K1048" s="143" t="s">
        <v>132</v>
      </c>
      <c r="L1048" s="30"/>
      <c r="M1048" s="148" t="s">
        <v>1</v>
      </c>
      <c r="N1048" s="149" t="s">
        <v>42</v>
      </c>
      <c r="O1048" s="55"/>
      <c r="P1048" s="150">
        <f t="shared" si="141"/>
        <v>0</v>
      </c>
      <c r="Q1048" s="150">
        <v>0</v>
      </c>
      <c r="R1048" s="150">
        <f t="shared" si="142"/>
        <v>0</v>
      </c>
      <c r="S1048" s="150">
        <v>0</v>
      </c>
      <c r="T1048" s="151">
        <f t="shared" si="143"/>
        <v>0</v>
      </c>
      <c r="U1048" s="29"/>
      <c r="V1048" s="29"/>
      <c r="W1048" s="29"/>
      <c r="X1048" s="29"/>
      <c r="Y1048" s="29"/>
      <c r="Z1048" s="29"/>
      <c r="AA1048" s="29"/>
      <c r="AB1048" s="29"/>
      <c r="AC1048" s="29"/>
      <c r="AD1048" s="29"/>
      <c r="AE1048" s="29"/>
      <c r="AR1048" s="152" t="s">
        <v>133</v>
      </c>
      <c r="AT1048" s="152" t="s">
        <v>128</v>
      </c>
      <c r="AU1048" s="152" t="s">
        <v>87</v>
      </c>
      <c r="AY1048" s="14" t="s">
        <v>125</v>
      </c>
      <c r="BE1048" s="153">
        <f t="shared" si="144"/>
        <v>0</v>
      </c>
      <c r="BF1048" s="153">
        <f t="shared" si="145"/>
        <v>0</v>
      </c>
      <c r="BG1048" s="153">
        <f t="shared" si="146"/>
        <v>0</v>
      </c>
      <c r="BH1048" s="153">
        <f t="shared" si="147"/>
        <v>0</v>
      </c>
      <c r="BI1048" s="153">
        <f t="shared" si="148"/>
        <v>0</v>
      </c>
      <c r="BJ1048" s="14" t="s">
        <v>85</v>
      </c>
      <c r="BK1048" s="153">
        <f t="shared" si="149"/>
        <v>0</v>
      </c>
      <c r="BL1048" s="14" t="s">
        <v>133</v>
      </c>
      <c r="BM1048" s="152" t="s">
        <v>3850</v>
      </c>
    </row>
    <row r="1049" spans="1:65" s="2" customFormat="1" ht="66.75" customHeight="1">
      <c r="A1049" s="29"/>
      <c r="B1049" s="140"/>
      <c r="C1049" s="141" t="s">
        <v>3851</v>
      </c>
      <c r="D1049" s="141" t="s">
        <v>128</v>
      </c>
      <c r="E1049" s="142" t="s">
        <v>3852</v>
      </c>
      <c r="F1049" s="143" t="s">
        <v>3853</v>
      </c>
      <c r="G1049" s="144" t="s">
        <v>157</v>
      </c>
      <c r="H1049" s="145">
        <v>1</v>
      </c>
      <c r="I1049" s="146"/>
      <c r="J1049" s="147">
        <f t="shared" si="140"/>
        <v>0</v>
      </c>
      <c r="K1049" s="143" t="s">
        <v>132</v>
      </c>
      <c r="L1049" s="30"/>
      <c r="M1049" s="148" t="s">
        <v>1</v>
      </c>
      <c r="N1049" s="149" t="s">
        <v>42</v>
      </c>
      <c r="O1049" s="55"/>
      <c r="P1049" s="150">
        <f t="shared" si="141"/>
        <v>0</v>
      </c>
      <c r="Q1049" s="150">
        <v>0</v>
      </c>
      <c r="R1049" s="150">
        <f t="shared" si="142"/>
        <v>0</v>
      </c>
      <c r="S1049" s="150">
        <v>0</v>
      </c>
      <c r="T1049" s="151">
        <f t="shared" si="143"/>
        <v>0</v>
      </c>
      <c r="U1049" s="29"/>
      <c r="V1049" s="29"/>
      <c r="W1049" s="29"/>
      <c r="X1049" s="29"/>
      <c r="Y1049" s="29"/>
      <c r="Z1049" s="29"/>
      <c r="AA1049" s="29"/>
      <c r="AB1049" s="29"/>
      <c r="AC1049" s="29"/>
      <c r="AD1049" s="29"/>
      <c r="AE1049" s="29"/>
      <c r="AR1049" s="152" t="s">
        <v>133</v>
      </c>
      <c r="AT1049" s="152" t="s">
        <v>128</v>
      </c>
      <c r="AU1049" s="152" t="s">
        <v>87</v>
      </c>
      <c r="AY1049" s="14" t="s">
        <v>125</v>
      </c>
      <c r="BE1049" s="153">
        <f t="shared" si="144"/>
        <v>0</v>
      </c>
      <c r="BF1049" s="153">
        <f t="shared" si="145"/>
        <v>0</v>
      </c>
      <c r="BG1049" s="153">
        <f t="shared" si="146"/>
        <v>0</v>
      </c>
      <c r="BH1049" s="153">
        <f t="shared" si="147"/>
        <v>0</v>
      </c>
      <c r="BI1049" s="153">
        <f t="shared" si="148"/>
        <v>0</v>
      </c>
      <c r="BJ1049" s="14" t="s">
        <v>85</v>
      </c>
      <c r="BK1049" s="153">
        <f t="shared" si="149"/>
        <v>0</v>
      </c>
      <c r="BL1049" s="14" t="s">
        <v>133</v>
      </c>
      <c r="BM1049" s="152" t="s">
        <v>3854</v>
      </c>
    </row>
    <row r="1050" spans="1:65" s="2" customFormat="1" ht="66.75" customHeight="1">
      <c r="A1050" s="29"/>
      <c r="B1050" s="140"/>
      <c r="C1050" s="141" t="s">
        <v>3855</v>
      </c>
      <c r="D1050" s="141" t="s">
        <v>128</v>
      </c>
      <c r="E1050" s="142" t="s">
        <v>3856</v>
      </c>
      <c r="F1050" s="143" t="s">
        <v>3857</v>
      </c>
      <c r="G1050" s="144" t="s">
        <v>157</v>
      </c>
      <c r="H1050" s="145">
        <v>1</v>
      </c>
      <c r="I1050" s="146"/>
      <c r="J1050" s="147">
        <f t="shared" si="140"/>
        <v>0</v>
      </c>
      <c r="K1050" s="143" t="s">
        <v>132</v>
      </c>
      <c r="L1050" s="30"/>
      <c r="M1050" s="148" t="s">
        <v>1</v>
      </c>
      <c r="N1050" s="149" t="s">
        <v>42</v>
      </c>
      <c r="O1050" s="55"/>
      <c r="P1050" s="150">
        <f t="shared" si="141"/>
        <v>0</v>
      </c>
      <c r="Q1050" s="150">
        <v>0</v>
      </c>
      <c r="R1050" s="150">
        <f t="shared" si="142"/>
        <v>0</v>
      </c>
      <c r="S1050" s="150">
        <v>0</v>
      </c>
      <c r="T1050" s="151">
        <f t="shared" si="143"/>
        <v>0</v>
      </c>
      <c r="U1050" s="29"/>
      <c r="V1050" s="29"/>
      <c r="W1050" s="29"/>
      <c r="X1050" s="29"/>
      <c r="Y1050" s="29"/>
      <c r="Z1050" s="29"/>
      <c r="AA1050" s="29"/>
      <c r="AB1050" s="29"/>
      <c r="AC1050" s="29"/>
      <c r="AD1050" s="29"/>
      <c r="AE1050" s="29"/>
      <c r="AR1050" s="152" t="s">
        <v>133</v>
      </c>
      <c r="AT1050" s="152" t="s">
        <v>128</v>
      </c>
      <c r="AU1050" s="152" t="s">
        <v>87</v>
      </c>
      <c r="AY1050" s="14" t="s">
        <v>125</v>
      </c>
      <c r="BE1050" s="153">
        <f t="shared" si="144"/>
        <v>0</v>
      </c>
      <c r="BF1050" s="153">
        <f t="shared" si="145"/>
        <v>0</v>
      </c>
      <c r="BG1050" s="153">
        <f t="shared" si="146"/>
        <v>0</v>
      </c>
      <c r="BH1050" s="153">
        <f t="shared" si="147"/>
        <v>0</v>
      </c>
      <c r="BI1050" s="153">
        <f t="shared" si="148"/>
        <v>0</v>
      </c>
      <c r="BJ1050" s="14" t="s">
        <v>85</v>
      </c>
      <c r="BK1050" s="153">
        <f t="shared" si="149"/>
        <v>0</v>
      </c>
      <c r="BL1050" s="14" t="s">
        <v>133</v>
      </c>
      <c r="BM1050" s="152" t="s">
        <v>3858</v>
      </c>
    </row>
    <row r="1051" spans="1:65" s="2" customFormat="1" ht="66.75" customHeight="1">
      <c r="A1051" s="29"/>
      <c r="B1051" s="140"/>
      <c r="C1051" s="141" t="s">
        <v>3859</v>
      </c>
      <c r="D1051" s="141" t="s">
        <v>128</v>
      </c>
      <c r="E1051" s="142" t="s">
        <v>3860</v>
      </c>
      <c r="F1051" s="143" t="s">
        <v>3861</v>
      </c>
      <c r="G1051" s="144" t="s">
        <v>157</v>
      </c>
      <c r="H1051" s="145">
        <v>1</v>
      </c>
      <c r="I1051" s="146"/>
      <c r="J1051" s="147">
        <f t="shared" si="140"/>
        <v>0</v>
      </c>
      <c r="K1051" s="143" t="s">
        <v>132</v>
      </c>
      <c r="L1051" s="30"/>
      <c r="M1051" s="148" t="s">
        <v>1</v>
      </c>
      <c r="N1051" s="149" t="s">
        <v>42</v>
      </c>
      <c r="O1051" s="55"/>
      <c r="P1051" s="150">
        <f t="shared" si="141"/>
        <v>0</v>
      </c>
      <c r="Q1051" s="150">
        <v>0</v>
      </c>
      <c r="R1051" s="150">
        <f t="shared" si="142"/>
        <v>0</v>
      </c>
      <c r="S1051" s="150">
        <v>0</v>
      </c>
      <c r="T1051" s="151">
        <f t="shared" si="143"/>
        <v>0</v>
      </c>
      <c r="U1051" s="29"/>
      <c r="V1051" s="29"/>
      <c r="W1051" s="29"/>
      <c r="X1051" s="29"/>
      <c r="Y1051" s="29"/>
      <c r="Z1051" s="29"/>
      <c r="AA1051" s="29"/>
      <c r="AB1051" s="29"/>
      <c r="AC1051" s="29"/>
      <c r="AD1051" s="29"/>
      <c r="AE1051" s="29"/>
      <c r="AR1051" s="152" t="s">
        <v>133</v>
      </c>
      <c r="AT1051" s="152" t="s">
        <v>128</v>
      </c>
      <c r="AU1051" s="152" t="s">
        <v>87</v>
      </c>
      <c r="AY1051" s="14" t="s">
        <v>125</v>
      </c>
      <c r="BE1051" s="153">
        <f t="shared" si="144"/>
        <v>0</v>
      </c>
      <c r="BF1051" s="153">
        <f t="shared" si="145"/>
        <v>0</v>
      </c>
      <c r="BG1051" s="153">
        <f t="shared" si="146"/>
        <v>0</v>
      </c>
      <c r="BH1051" s="153">
        <f t="shared" si="147"/>
        <v>0</v>
      </c>
      <c r="BI1051" s="153">
        <f t="shared" si="148"/>
        <v>0</v>
      </c>
      <c r="BJ1051" s="14" t="s">
        <v>85</v>
      </c>
      <c r="BK1051" s="153">
        <f t="shared" si="149"/>
        <v>0</v>
      </c>
      <c r="BL1051" s="14" t="s">
        <v>133</v>
      </c>
      <c r="BM1051" s="152" t="s">
        <v>3862</v>
      </c>
    </row>
    <row r="1052" spans="1:65" s="2" customFormat="1" ht="66.75" customHeight="1">
      <c r="A1052" s="29"/>
      <c r="B1052" s="140"/>
      <c r="C1052" s="141" t="s">
        <v>3863</v>
      </c>
      <c r="D1052" s="141" t="s">
        <v>128</v>
      </c>
      <c r="E1052" s="142" t="s">
        <v>3864</v>
      </c>
      <c r="F1052" s="143" t="s">
        <v>3865</v>
      </c>
      <c r="G1052" s="144" t="s">
        <v>157</v>
      </c>
      <c r="H1052" s="145">
        <v>1</v>
      </c>
      <c r="I1052" s="146"/>
      <c r="J1052" s="147">
        <f t="shared" si="140"/>
        <v>0</v>
      </c>
      <c r="K1052" s="143" t="s">
        <v>132</v>
      </c>
      <c r="L1052" s="30"/>
      <c r="M1052" s="148" t="s">
        <v>1</v>
      </c>
      <c r="N1052" s="149" t="s">
        <v>42</v>
      </c>
      <c r="O1052" s="55"/>
      <c r="P1052" s="150">
        <f t="shared" si="141"/>
        <v>0</v>
      </c>
      <c r="Q1052" s="150">
        <v>0</v>
      </c>
      <c r="R1052" s="150">
        <f t="shared" si="142"/>
        <v>0</v>
      </c>
      <c r="S1052" s="150">
        <v>0</v>
      </c>
      <c r="T1052" s="151">
        <f t="shared" si="143"/>
        <v>0</v>
      </c>
      <c r="U1052" s="29"/>
      <c r="V1052" s="29"/>
      <c r="W1052" s="29"/>
      <c r="X1052" s="29"/>
      <c r="Y1052" s="29"/>
      <c r="Z1052" s="29"/>
      <c r="AA1052" s="29"/>
      <c r="AB1052" s="29"/>
      <c r="AC1052" s="29"/>
      <c r="AD1052" s="29"/>
      <c r="AE1052" s="29"/>
      <c r="AR1052" s="152" t="s">
        <v>133</v>
      </c>
      <c r="AT1052" s="152" t="s">
        <v>128</v>
      </c>
      <c r="AU1052" s="152" t="s">
        <v>87</v>
      </c>
      <c r="AY1052" s="14" t="s">
        <v>125</v>
      </c>
      <c r="BE1052" s="153">
        <f t="shared" si="144"/>
        <v>0</v>
      </c>
      <c r="BF1052" s="153">
        <f t="shared" si="145"/>
        <v>0</v>
      </c>
      <c r="BG1052" s="153">
        <f t="shared" si="146"/>
        <v>0</v>
      </c>
      <c r="BH1052" s="153">
        <f t="shared" si="147"/>
        <v>0</v>
      </c>
      <c r="BI1052" s="153">
        <f t="shared" si="148"/>
        <v>0</v>
      </c>
      <c r="BJ1052" s="14" t="s">
        <v>85</v>
      </c>
      <c r="BK1052" s="153">
        <f t="shared" si="149"/>
        <v>0</v>
      </c>
      <c r="BL1052" s="14" t="s">
        <v>133</v>
      </c>
      <c r="BM1052" s="152" t="s">
        <v>3866</v>
      </c>
    </row>
    <row r="1053" spans="1:65" s="2" customFormat="1" ht="66.75" customHeight="1">
      <c r="A1053" s="29"/>
      <c r="B1053" s="140"/>
      <c r="C1053" s="141" t="s">
        <v>3867</v>
      </c>
      <c r="D1053" s="141" t="s">
        <v>128</v>
      </c>
      <c r="E1053" s="142" t="s">
        <v>3868</v>
      </c>
      <c r="F1053" s="143" t="s">
        <v>3869</v>
      </c>
      <c r="G1053" s="144" t="s">
        <v>157</v>
      </c>
      <c r="H1053" s="145">
        <v>1</v>
      </c>
      <c r="I1053" s="146"/>
      <c r="J1053" s="147">
        <f t="shared" si="140"/>
        <v>0</v>
      </c>
      <c r="K1053" s="143" t="s">
        <v>132</v>
      </c>
      <c r="L1053" s="30"/>
      <c r="M1053" s="148" t="s">
        <v>1</v>
      </c>
      <c r="N1053" s="149" t="s">
        <v>42</v>
      </c>
      <c r="O1053" s="55"/>
      <c r="P1053" s="150">
        <f t="shared" si="141"/>
        <v>0</v>
      </c>
      <c r="Q1053" s="150">
        <v>0</v>
      </c>
      <c r="R1053" s="150">
        <f t="shared" si="142"/>
        <v>0</v>
      </c>
      <c r="S1053" s="150">
        <v>0</v>
      </c>
      <c r="T1053" s="151">
        <f t="shared" si="143"/>
        <v>0</v>
      </c>
      <c r="U1053" s="29"/>
      <c r="V1053" s="29"/>
      <c r="W1053" s="29"/>
      <c r="X1053" s="29"/>
      <c r="Y1053" s="29"/>
      <c r="Z1053" s="29"/>
      <c r="AA1053" s="29"/>
      <c r="AB1053" s="29"/>
      <c r="AC1053" s="29"/>
      <c r="AD1053" s="29"/>
      <c r="AE1053" s="29"/>
      <c r="AR1053" s="152" t="s">
        <v>133</v>
      </c>
      <c r="AT1053" s="152" t="s">
        <v>128</v>
      </c>
      <c r="AU1053" s="152" t="s">
        <v>87</v>
      </c>
      <c r="AY1053" s="14" t="s">
        <v>125</v>
      </c>
      <c r="BE1053" s="153">
        <f t="shared" si="144"/>
        <v>0</v>
      </c>
      <c r="BF1053" s="153">
        <f t="shared" si="145"/>
        <v>0</v>
      </c>
      <c r="BG1053" s="153">
        <f t="shared" si="146"/>
        <v>0</v>
      </c>
      <c r="BH1053" s="153">
        <f t="shared" si="147"/>
        <v>0</v>
      </c>
      <c r="BI1053" s="153">
        <f t="shared" si="148"/>
        <v>0</v>
      </c>
      <c r="BJ1053" s="14" t="s">
        <v>85</v>
      </c>
      <c r="BK1053" s="153">
        <f t="shared" si="149"/>
        <v>0</v>
      </c>
      <c r="BL1053" s="14" t="s">
        <v>133</v>
      </c>
      <c r="BM1053" s="152" t="s">
        <v>3870</v>
      </c>
    </row>
    <row r="1054" spans="1:65" s="2" customFormat="1" ht="62.65" customHeight="1">
      <c r="A1054" s="29"/>
      <c r="B1054" s="140"/>
      <c r="C1054" s="141" t="s">
        <v>3871</v>
      </c>
      <c r="D1054" s="141" t="s">
        <v>128</v>
      </c>
      <c r="E1054" s="142" t="s">
        <v>3872</v>
      </c>
      <c r="F1054" s="143" t="s">
        <v>3873</v>
      </c>
      <c r="G1054" s="144" t="s">
        <v>446</v>
      </c>
      <c r="H1054" s="145">
        <v>1</v>
      </c>
      <c r="I1054" s="146"/>
      <c r="J1054" s="147">
        <f t="shared" si="140"/>
        <v>0</v>
      </c>
      <c r="K1054" s="143" t="s">
        <v>132</v>
      </c>
      <c r="L1054" s="30"/>
      <c r="M1054" s="148" t="s">
        <v>1</v>
      </c>
      <c r="N1054" s="149" t="s">
        <v>42</v>
      </c>
      <c r="O1054" s="55"/>
      <c r="P1054" s="150">
        <f t="shared" si="141"/>
        <v>0</v>
      </c>
      <c r="Q1054" s="150">
        <v>0</v>
      </c>
      <c r="R1054" s="150">
        <f t="shared" si="142"/>
        <v>0</v>
      </c>
      <c r="S1054" s="150">
        <v>0</v>
      </c>
      <c r="T1054" s="151">
        <f t="shared" si="143"/>
        <v>0</v>
      </c>
      <c r="U1054" s="29"/>
      <c r="V1054" s="29"/>
      <c r="W1054" s="29"/>
      <c r="X1054" s="29"/>
      <c r="Y1054" s="29"/>
      <c r="Z1054" s="29"/>
      <c r="AA1054" s="29"/>
      <c r="AB1054" s="29"/>
      <c r="AC1054" s="29"/>
      <c r="AD1054" s="29"/>
      <c r="AE1054" s="29"/>
      <c r="AR1054" s="152" t="s">
        <v>133</v>
      </c>
      <c r="AT1054" s="152" t="s">
        <v>128</v>
      </c>
      <c r="AU1054" s="152" t="s">
        <v>87</v>
      </c>
      <c r="AY1054" s="14" t="s">
        <v>125</v>
      </c>
      <c r="BE1054" s="153">
        <f t="shared" si="144"/>
        <v>0</v>
      </c>
      <c r="BF1054" s="153">
        <f t="shared" si="145"/>
        <v>0</v>
      </c>
      <c r="BG1054" s="153">
        <f t="shared" si="146"/>
        <v>0</v>
      </c>
      <c r="BH1054" s="153">
        <f t="shared" si="147"/>
        <v>0</v>
      </c>
      <c r="BI1054" s="153">
        <f t="shared" si="148"/>
        <v>0</v>
      </c>
      <c r="BJ1054" s="14" t="s">
        <v>85</v>
      </c>
      <c r="BK1054" s="153">
        <f t="shared" si="149"/>
        <v>0</v>
      </c>
      <c r="BL1054" s="14" t="s">
        <v>133</v>
      </c>
      <c r="BM1054" s="152" t="s">
        <v>3874</v>
      </c>
    </row>
    <row r="1055" spans="1:65" s="2" customFormat="1" ht="62.65" customHeight="1">
      <c r="A1055" s="29"/>
      <c r="B1055" s="140"/>
      <c r="C1055" s="141" t="s">
        <v>3875</v>
      </c>
      <c r="D1055" s="141" t="s">
        <v>128</v>
      </c>
      <c r="E1055" s="142" t="s">
        <v>3876</v>
      </c>
      <c r="F1055" s="143" t="s">
        <v>3877</v>
      </c>
      <c r="G1055" s="144" t="s">
        <v>137</v>
      </c>
      <c r="H1055" s="145">
        <v>1</v>
      </c>
      <c r="I1055" s="146"/>
      <c r="J1055" s="147">
        <f t="shared" si="140"/>
        <v>0</v>
      </c>
      <c r="K1055" s="143" t="s">
        <v>132</v>
      </c>
      <c r="L1055" s="30"/>
      <c r="M1055" s="148" t="s">
        <v>1</v>
      </c>
      <c r="N1055" s="149" t="s">
        <v>42</v>
      </c>
      <c r="O1055" s="55"/>
      <c r="P1055" s="150">
        <f t="shared" si="141"/>
        <v>0</v>
      </c>
      <c r="Q1055" s="150">
        <v>0</v>
      </c>
      <c r="R1055" s="150">
        <f t="shared" si="142"/>
        <v>0</v>
      </c>
      <c r="S1055" s="150">
        <v>0</v>
      </c>
      <c r="T1055" s="151">
        <f t="shared" si="143"/>
        <v>0</v>
      </c>
      <c r="U1055" s="29"/>
      <c r="V1055" s="29"/>
      <c r="W1055" s="29"/>
      <c r="X1055" s="29"/>
      <c r="Y1055" s="29"/>
      <c r="Z1055" s="29"/>
      <c r="AA1055" s="29"/>
      <c r="AB1055" s="29"/>
      <c r="AC1055" s="29"/>
      <c r="AD1055" s="29"/>
      <c r="AE1055" s="29"/>
      <c r="AR1055" s="152" t="s">
        <v>133</v>
      </c>
      <c r="AT1055" s="152" t="s">
        <v>128</v>
      </c>
      <c r="AU1055" s="152" t="s">
        <v>87</v>
      </c>
      <c r="AY1055" s="14" t="s">
        <v>125</v>
      </c>
      <c r="BE1055" s="153">
        <f t="shared" si="144"/>
        <v>0</v>
      </c>
      <c r="BF1055" s="153">
        <f t="shared" si="145"/>
        <v>0</v>
      </c>
      <c r="BG1055" s="153">
        <f t="shared" si="146"/>
        <v>0</v>
      </c>
      <c r="BH1055" s="153">
        <f t="shared" si="147"/>
        <v>0</v>
      </c>
      <c r="BI1055" s="153">
        <f t="shared" si="148"/>
        <v>0</v>
      </c>
      <c r="BJ1055" s="14" t="s">
        <v>85</v>
      </c>
      <c r="BK1055" s="153">
        <f t="shared" si="149"/>
        <v>0</v>
      </c>
      <c r="BL1055" s="14" t="s">
        <v>133</v>
      </c>
      <c r="BM1055" s="152" t="s">
        <v>3878</v>
      </c>
    </row>
    <row r="1056" spans="1:65" s="2" customFormat="1" ht="62.65" customHeight="1">
      <c r="A1056" s="29"/>
      <c r="B1056" s="140"/>
      <c r="C1056" s="141" t="s">
        <v>3879</v>
      </c>
      <c r="D1056" s="141" t="s">
        <v>128</v>
      </c>
      <c r="E1056" s="142" t="s">
        <v>3880</v>
      </c>
      <c r="F1056" s="143" t="s">
        <v>3881</v>
      </c>
      <c r="G1056" s="144" t="s">
        <v>446</v>
      </c>
      <c r="H1056" s="145">
        <v>1</v>
      </c>
      <c r="I1056" s="146"/>
      <c r="J1056" s="147">
        <f t="shared" si="140"/>
        <v>0</v>
      </c>
      <c r="K1056" s="143" t="s">
        <v>132</v>
      </c>
      <c r="L1056" s="30"/>
      <c r="M1056" s="148" t="s">
        <v>1</v>
      </c>
      <c r="N1056" s="149" t="s">
        <v>42</v>
      </c>
      <c r="O1056" s="55"/>
      <c r="P1056" s="150">
        <f t="shared" si="141"/>
        <v>0</v>
      </c>
      <c r="Q1056" s="150">
        <v>0</v>
      </c>
      <c r="R1056" s="150">
        <f t="shared" si="142"/>
        <v>0</v>
      </c>
      <c r="S1056" s="150">
        <v>0</v>
      </c>
      <c r="T1056" s="151">
        <f t="shared" si="143"/>
        <v>0</v>
      </c>
      <c r="U1056" s="29"/>
      <c r="V1056" s="29"/>
      <c r="W1056" s="29"/>
      <c r="X1056" s="29"/>
      <c r="Y1056" s="29"/>
      <c r="Z1056" s="29"/>
      <c r="AA1056" s="29"/>
      <c r="AB1056" s="29"/>
      <c r="AC1056" s="29"/>
      <c r="AD1056" s="29"/>
      <c r="AE1056" s="29"/>
      <c r="AR1056" s="152" t="s">
        <v>133</v>
      </c>
      <c r="AT1056" s="152" t="s">
        <v>128</v>
      </c>
      <c r="AU1056" s="152" t="s">
        <v>87</v>
      </c>
      <c r="AY1056" s="14" t="s">
        <v>125</v>
      </c>
      <c r="BE1056" s="153">
        <f t="shared" si="144"/>
        <v>0</v>
      </c>
      <c r="BF1056" s="153">
        <f t="shared" si="145"/>
        <v>0</v>
      </c>
      <c r="BG1056" s="153">
        <f t="shared" si="146"/>
        <v>0</v>
      </c>
      <c r="BH1056" s="153">
        <f t="shared" si="147"/>
        <v>0</v>
      </c>
      <c r="BI1056" s="153">
        <f t="shared" si="148"/>
        <v>0</v>
      </c>
      <c r="BJ1056" s="14" t="s">
        <v>85</v>
      </c>
      <c r="BK1056" s="153">
        <f t="shared" si="149"/>
        <v>0</v>
      </c>
      <c r="BL1056" s="14" t="s">
        <v>133</v>
      </c>
      <c r="BM1056" s="152" t="s">
        <v>3882</v>
      </c>
    </row>
    <row r="1057" spans="1:65" s="2" customFormat="1" ht="62.65" customHeight="1">
      <c r="A1057" s="29"/>
      <c r="B1057" s="140"/>
      <c r="C1057" s="141" t="s">
        <v>3883</v>
      </c>
      <c r="D1057" s="141" t="s">
        <v>128</v>
      </c>
      <c r="E1057" s="142" t="s">
        <v>3884</v>
      </c>
      <c r="F1057" s="143" t="s">
        <v>3885</v>
      </c>
      <c r="G1057" s="144" t="s">
        <v>446</v>
      </c>
      <c r="H1057" s="145">
        <v>1</v>
      </c>
      <c r="I1057" s="146"/>
      <c r="J1057" s="147">
        <f t="shared" si="140"/>
        <v>0</v>
      </c>
      <c r="K1057" s="143" t="s">
        <v>132</v>
      </c>
      <c r="L1057" s="30"/>
      <c r="M1057" s="148" t="s">
        <v>1</v>
      </c>
      <c r="N1057" s="149" t="s">
        <v>42</v>
      </c>
      <c r="O1057" s="55"/>
      <c r="P1057" s="150">
        <f t="shared" si="141"/>
        <v>0</v>
      </c>
      <c r="Q1057" s="150">
        <v>0</v>
      </c>
      <c r="R1057" s="150">
        <f t="shared" si="142"/>
        <v>0</v>
      </c>
      <c r="S1057" s="150">
        <v>0</v>
      </c>
      <c r="T1057" s="151">
        <f t="shared" si="143"/>
        <v>0</v>
      </c>
      <c r="U1057" s="29"/>
      <c r="V1057" s="29"/>
      <c r="W1057" s="29"/>
      <c r="X1057" s="29"/>
      <c r="Y1057" s="29"/>
      <c r="Z1057" s="29"/>
      <c r="AA1057" s="29"/>
      <c r="AB1057" s="29"/>
      <c r="AC1057" s="29"/>
      <c r="AD1057" s="29"/>
      <c r="AE1057" s="29"/>
      <c r="AR1057" s="152" t="s">
        <v>133</v>
      </c>
      <c r="AT1057" s="152" t="s">
        <v>128</v>
      </c>
      <c r="AU1057" s="152" t="s">
        <v>87</v>
      </c>
      <c r="AY1057" s="14" t="s">
        <v>125</v>
      </c>
      <c r="BE1057" s="153">
        <f t="shared" si="144"/>
        <v>0</v>
      </c>
      <c r="BF1057" s="153">
        <f t="shared" si="145"/>
        <v>0</v>
      </c>
      <c r="BG1057" s="153">
        <f t="shared" si="146"/>
        <v>0</v>
      </c>
      <c r="BH1057" s="153">
        <f t="shared" si="147"/>
        <v>0</v>
      </c>
      <c r="BI1057" s="153">
        <f t="shared" si="148"/>
        <v>0</v>
      </c>
      <c r="BJ1057" s="14" t="s">
        <v>85</v>
      </c>
      <c r="BK1057" s="153">
        <f t="shared" si="149"/>
        <v>0</v>
      </c>
      <c r="BL1057" s="14" t="s">
        <v>133</v>
      </c>
      <c r="BM1057" s="152" t="s">
        <v>3886</v>
      </c>
    </row>
    <row r="1058" spans="1:65" s="2" customFormat="1" ht="62.65" customHeight="1">
      <c r="A1058" s="29"/>
      <c r="B1058" s="140"/>
      <c r="C1058" s="141" t="s">
        <v>3887</v>
      </c>
      <c r="D1058" s="141" t="s">
        <v>128</v>
      </c>
      <c r="E1058" s="142" t="s">
        <v>3888</v>
      </c>
      <c r="F1058" s="143" t="s">
        <v>3889</v>
      </c>
      <c r="G1058" s="144" t="s">
        <v>446</v>
      </c>
      <c r="H1058" s="145">
        <v>1</v>
      </c>
      <c r="I1058" s="146"/>
      <c r="J1058" s="147">
        <f t="shared" si="140"/>
        <v>0</v>
      </c>
      <c r="K1058" s="143" t="s">
        <v>132</v>
      </c>
      <c r="L1058" s="30"/>
      <c r="M1058" s="148" t="s">
        <v>1</v>
      </c>
      <c r="N1058" s="149" t="s">
        <v>42</v>
      </c>
      <c r="O1058" s="55"/>
      <c r="P1058" s="150">
        <f t="shared" si="141"/>
        <v>0</v>
      </c>
      <c r="Q1058" s="150">
        <v>0</v>
      </c>
      <c r="R1058" s="150">
        <f t="shared" si="142"/>
        <v>0</v>
      </c>
      <c r="S1058" s="150">
        <v>0</v>
      </c>
      <c r="T1058" s="151">
        <f t="shared" si="143"/>
        <v>0</v>
      </c>
      <c r="U1058" s="29"/>
      <c r="V1058" s="29"/>
      <c r="W1058" s="29"/>
      <c r="X1058" s="29"/>
      <c r="Y1058" s="29"/>
      <c r="Z1058" s="29"/>
      <c r="AA1058" s="29"/>
      <c r="AB1058" s="29"/>
      <c r="AC1058" s="29"/>
      <c r="AD1058" s="29"/>
      <c r="AE1058" s="29"/>
      <c r="AR1058" s="152" t="s">
        <v>133</v>
      </c>
      <c r="AT1058" s="152" t="s">
        <v>128</v>
      </c>
      <c r="AU1058" s="152" t="s">
        <v>87</v>
      </c>
      <c r="AY1058" s="14" t="s">
        <v>125</v>
      </c>
      <c r="BE1058" s="153">
        <f t="shared" si="144"/>
        <v>0</v>
      </c>
      <c r="BF1058" s="153">
        <f t="shared" si="145"/>
        <v>0</v>
      </c>
      <c r="BG1058" s="153">
        <f t="shared" si="146"/>
        <v>0</v>
      </c>
      <c r="BH1058" s="153">
        <f t="shared" si="147"/>
        <v>0</v>
      </c>
      <c r="BI1058" s="153">
        <f t="shared" si="148"/>
        <v>0</v>
      </c>
      <c r="BJ1058" s="14" t="s">
        <v>85</v>
      </c>
      <c r="BK1058" s="153">
        <f t="shared" si="149"/>
        <v>0</v>
      </c>
      <c r="BL1058" s="14" t="s">
        <v>133</v>
      </c>
      <c r="BM1058" s="152" t="s">
        <v>3890</v>
      </c>
    </row>
    <row r="1059" spans="1:65" s="2" customFormat="1" ht="62.65" customHeight="1">
      <c r="A1059" s="29"/>
      <c r="B1059" s="140"/>
      <c r="C1059" s="141" t="s">
        <v>3891</v>
      </c>
      <c r="D1059" s="141" t="s">
        <v>128</v>
      </c>
      <c r="E1059" s="142" t="s">
        <v>3892</v>
      </c>
      <c r="F1059" s="143" t="s">
        <v>3893</v>
      </c>
      <c r="G1059" s="144" t="s">
        <v>446</v>
      </c>
      <c r="H1059" s="145">
        <v>1</v>
      </c>
      <c r="I1059" s="146"/>
      <c r="J1059" s="147">
        <f t="shared" si="140"/>
        <v>0</v>
      </c>
      <c r="K1059" s="143" t="s">
        <v>132</v>
      </c>
      <c r="L1059" s="30"/>
      <c r="M1059" s="148" t="s">
        <v>1</v>
      </c>
      <c r="N1059" s="149" t="s">
        <v>42</v>
      </c>
      <c r="O1059" s="55"/>
      <c r="P1059" s="150">
        <f t="shared" si="141"/>
        <v>0</v>
      </c>
      <c r="Q1059" s="150">
        <v>0</v>
      </c>
      <c r="R1059" s="150">
        <f t="shared" si="142"/>
        <v>0</v>
      </c>
      <c r="S1059" s="150">
        <v>0</v>
      </c>
      <c r="T1059" s="151">
        <f t="shared" si="143"/>
        <v>0</v>
      </c>
      <c r="U1059" s="29"/>
      <c r="V1059" s="29"/>
      <c r="W1059" s="29"/>
      <c r="X1059" s="29"/>
      <c r="Y1059" s="29"/>
      <c r="Z1059" s="29"/>
      <c r="AA1059" s="29"/>
      <c r="AB1059" s="29"/>
      <c r="AC1059" s="29"/>
      <c r="AD1059" s="29"/>
      <c r="AE1059" s="29"/>
      <c r="AR1059" s="152" t="s">
        <v>133</v>
      </c>
      <c r="AT1059" s="152" t="s">
        <v>128</v>
      </c>
      <c r="AU1059" s="152" t="s">
        <v>87</v>
      </c>
      <c r="AY1059" s="14" t="s">
        <v>125</v>
      </c>
      <c r="BE1059" s="153">
        <f t="shared" si="144"/>
        <v>0</v>
      </c>
      <c r="BF1059" s="153">
        <f t="shared" si="145"/>
        <v>0</v>
      </c>
      <c r="BG1059" s="153">
        <f t="shared" si="146"/>
        <v>0</v>
      </c>
      <c r="BH1059" s="153">
        <f t="shared" si="147"/>
        <v>0</v>
      </c>
      <c r="BI1059" s="153">
        <f t="shared" si="148"/>
        <v>0</v>
      </c>
      <c r="BJ1059" s="14" t="s">
        <v>85</v>
      </c>
      <c r="BK1059" s="153">
        <f t="shared" si="149"/>
        <v>0</v>
      </c>
      <c r="BL1059" s="14" t="s">
        <v>133</v>
      </c>
      <c r="BM1059" s="152" t="s">
        <v>3894</v>
      </c>
    </row>
    <row r="1060" spans="1:65" s="2" customFormat="1" ht="62.65" customHeight="1">
      <c r="A1060" s="29"/>
      <c r="B1060" s="140"/>
      <c r="C1060" s="141" t="s">
        <v>3895</v>
      </c>
      <c r="D1060" s="141" t="s">
        <v>128</v>
      </c>
      <c r="E1060" s="142" t="s">
        <v>3896</v>
      </c>
      <c r="F1060" s="143" t="s">
        <v>3897</v>
      </c>
      <c r="G1060" s="144" t="s">
        <v>446</v>
      </c>
      <c r="H1060" s="145">
        <v>1</v>
      </c>
      <c r="I1060" s="146"/>
      <c r="J1060" s="147">
        <f t="shared" si="140"/>
        <v>0</v>
      </c>
      <c r="K1060" s="143" t="s">
        <v>132</v>
      </c>
      <c r="L1060" s="30"/>
      <c r="M1060" s="148" t="s">
        <v>1</v>
      </c>
      <c r="N1060" s="149" t="s">
        <v>42</v>
      </c>
      <c r="O1060" s="55"/>
      <c r="P1060" s="150">
        <f t="shared" si="141"/>
        <v>0</v>
      </c>
      <c r="Q1060" s="150">
        <v>0</v>
      </c>
      <c r="R1060" s="150">
        <f t="shared" si="142"/>
        <v>0</v>
      </c>
      <c r="S1060" s="150">
        <v>0</v>
      </c>
      <c r="T1060" s="151">
        <f t="shared" si="143"/>
        <v>0</v>
      </c>
      <c r="U1060" s="29"/>
      <c r="V1060" s="29"/>
      <c r="W1060" s="29"/>
      <c r="X1060" s="29"/>
      <c r="Y1060" s="29"/>
      <c r="Z1060" s="29"/>
      <c r="AA1060" s="29"/>
      <c r="AB1060" s="29"/>
      <c r="AC1060" s="29"/>
      <c r="AD1060" s="29"/>
      <c r="AE1060" s="29"/>
      <c r="AR1060" s="152" t="s">
        <v>133</v>
      </c>
      <c r="AT1060" s="152" t="s">
        <v>128</v>
      </c>
      <c r="AU1060" s="152" t="s">
        <v>87</v>
      </c>
      <c r="AY1060" s="14" t="s">
        <v>125</v>
      </c>
      <c r="BE1060" s="153">
        <f t="shared" si="144"/>
        <v>0</v>
      </c>
      <c r="BF1060" s="153">
        <f t="shared" si="145"/>
        <v>0</v>
      </c>
      <c r="BG1060" s="153">
        <f t="shared" si="146"/>
        <v>0</v>
      </c>
      <c r="BH1060" s="153">
        <f t="shared" si="147"/>
        <v>0</v>
      </c>
      <c r="BI1060" s="153">
        <f t="shared" si="148"/>
        <v>0</v>
      </c>
      <c r="BJ1060" s="14" t="s">
        <v>85</v>
      </c>
      <c r="BK1060" s="153">
        <f t="shared" si="149"/>
        <v>0</v>
      </c>
      <c r="BL1060" s="14" t="s">
        <v>133</v>
      </c>
      <c r="BM1060" s="152" t="s">
        <v>3898</v>
      </c>
    </row>
    <row r="1061" spans="1:65" s="2" customFormat="1" ht="49.15" customHeight="1">
      <c r="A1061" s="29"/>
      <c r="B1061" s="140"/>
      <c r="C1061" s="141" t="s">
        <v>3899</v>
      </c>
      <c r="D1061" s="141" t="s">
        <v>128</v>
      </c>
      <c r="E1061" s="142" t="s">
        <v>3900</v>
      </c>
      <c r="F1061" s="143" t="s">
        <v>3901</v>
      </c>
      <c r="G1061" s="144" t="s">
        <v>446</v>
      </c>
      <c r="H1061" s="145">
        <v>1</v>
      </c>
      <c r="I1061" s="146"/>
      <c r="J1061" s="147">
        <f t="shared" si="140"/>
        <v>0</v>
      </c>
      <c r="K1061" s="143" t="s">
        <v>132</v>
      </c>
      <c r="L1061" s="30"/>
      <c r="M1061" s="148" t="s">
        <v>1</v>
      </c>
      <c r="N1061" s="149" t="s">
        <v>42</v>
      </c>
      <c r="O1061" s="55"/>
      <c r="P1061" s="150">
        <f t="shared" si="141"/>
        <v>0</v>
      </c>
      <c r="Q1061" s="150">
        <v>0</v>
      </c>
      <c r="R1061" s="150">
        <f t="shared" si="142"/>
        <v>0</v>
      </c>
      <c r="S1061" s="150">
        <v>0</v>
      </c>
      <c r="T1061" s="151">
        <f t="shared" si="143"/>
        <v>0</v>
      </c>
      <c r="U1061" s="29"/>
      <c r="V1061" s="29"/>
      <c r="W1061" s="29"/>
      <c r="X1061" s="29"/>
      <c r="Y1061" s="29"/>
      <c r="Z1061" s="29"/>
      <c r="AA1061" s="29"/>
      <c r="AB1061" s="29"/>
      <c r="AC1061" s="29"/>
      <c r="AD1061" s="29"/>
      <c r="AE1061" s="29"/>
      <c r="AR1061" s="152" t="s">
        <v>133</v>
      </c>
      <c r="AT1061" s="152" t="s">
        <v>128</v>
      </c>
      <c r="AU1061" s="152" t="s">
        <v>87</v>
      </c>
      <c r="AY1061" s="14" t="s">
        <v>125</v>
      </c>
      <c r="BE1061" s="153">
        <f t="shared" si="144"/>
        <v>0</v>
      </c>
      <c r="BF1061" s="153">
        <f t="shared" si="145"/>
        <v>0</v>
      </c>
      <c r="BG1061" s="153">
        <f t="shared" si="146"/>
        <v>0</v>
      </c>
      <c r="BH1061" s="153">
        <f t="shared" si="147"/>
        <v>0</v>
      </c>
      <c r="BI1061" s="153">
        <f t="shared" si="148"/>
        <v>0</v>
      </c>
      <c r="BJ1061" s="14" t="s">
        <v>85</v>
      </c>
      <c r="BK1061" s="153">
        <f t="shared" si="149"/>
        <v>0</v>
      </c>
      <c r="BL1061" s="14" t="s">
        <v>133</v>
      </c>
      <c r="BM1061" s="152" t="s">
        <v>3902</v>
      </c>
    </row>
    <row r="1062" spans="1:65" s="2" customFormat="1" ht="49.15" customHeight="1">
      <c r="A1062" s="29"/>
      <c r="B1062" s="140"/>
      <c r="C1062" s="141" t="s">
        <v>3903</v>
      </c>
      <c r="D1062" s="141" t="s">
        <v>128</v>
      </c>
      <c r="E1062" s="142" t="s">
        <v>3904</v>
      </c>
      <c r="F1062" s="143" t="s">
        <v>3905</v>
      </c>
      <c r="G1062" s="144" t="s">
        <v>446</v>
      </c>
      <c r="H1062" s="145">
        <v>1</v>
      </c>
      <c r="I1062" s="146"/>
      <c r="J1062" s="147">
        <f t="shared" si="140"/>
        <v>0</v>
      </c>
      <c r="K1062" s="143" t="s">
        <v>132</v>
      </c>
      <c r="L1062" s="30"/>
      <c r="M1062" s="148" t="s">
        <v>1</v>
      </c>
      <c r="N1062" s="149" t="s">
        <v>42</v>
      </c>
      <c r="O1062" s="55"/>
      <c r="P1062" s="150">
        <f t="shared" si="141"/>
        <v>0</v>
      </c>
      <c r="Q1062" s="150">
        <v>0</v>
      </c>
      <c r="R1062" s="150">
        <f t="shared" si="142"/>
        <v>0</v>
      </c>
      <c r="S1062" s="150">
        <v>0</v>
      </c>
      <c r="T1062" s="151">
        <f t="shared" si="143"/>
        <v>0</v>
      </c>
      <c r="U1062" s="29"/>
      <c r="V1062" s="29"/>
      <c r="W1062" s="29"/>
      <c r="X1062" s="29"/>
      <c r="Y1062" s="29"/>
      <c r="Z1062" s="29"/>
      <c r="AA1062" s="29"/>
      <c r="AB1062" s="29"/>
      <c r="AC1062" s="29"/>
      <c r="AD1062" s="29"/>
      <c r="AE1062" s="29"/>
      <c r="AR1062" s="152" t="s">
        <v>133</v>
      </c>
      <c r="AT1062" s="152" t="s">
        <v>128</v>
      </c>
      <c r="AU1062" s="152" t="s">
        <v>87</v>
      </c>
      <c r="AY1062" s="14" t="s">
        <v>125</v>
      </c>
      <c r="BE1062" s="153">
        <f t="shared" si="144"/>
        <v>0</v>
      </c>
      <c r="BF1062" s="153">
        <f t="shared" si="145"/>
        <v>0</v>
      </c>
      <c r="BG1062" s="153">
        <f t="shared" si="146"/>
        <v>0</v>
      </c>
      <c r="BH1062" s="153">
        <f t="shared" si="147"/>
        <v>0</v>
      </c>
      <c r="BI1062" s="153">
        <f t="shared" si="148"/>
        <v>0</v>
      </c>
      <c r="BJ1062" s="14" t="s">
        <v>85</v>
      </c>
      <c r="BK1062" s="153">
        <f t="shared" si="149"/>
        <v>0</v>
      </c>
      <c r="BL1062" s="14" t="s">
        <v>133</v>
      </c>
      <c r="BM1062" s="152" t="s">
        <v>3906</v>
      </c>
    </row>
    <row r="1063" spans="1:65" s="2" customFormat="1" ht="49.15" customHeight="1">
      <c r="A1063" s="29"/>
      <c r="B1063" s="140"/>
      <c r="C1063" s="141" t="s">
        <v>3907</v>
      </c>
      <c r="D1063" s="141" t="s">
        <v>128</v>
      </c>
      <c r="E1063" s="142" t="s">
        <v>3908</v>
      </c>
      <c r="F1063" s="143" t="s">
        <v>3909</v>
      </c>
      <c r="G1063" s="144" t="s">
        <v>446</v>
      </c>
      <c r="H1063" s="145">
        <v>1</v>
      </c>
      <c r="I1063" s="146"/>
      <c r="J1063" s="147">
        <f t="shared" si="140"/>
        <v>0</v>
      </c>
      <c r="K1063" s="143" t="s">
        <v>132</v>
      </c>
      <c r="L1063" s="30"/>
      <c r="M1063" s="148" t="s">
        <v>1</v>
      </c>
      <c r="N1063" s="149" t="s">
        <v>42</v>
      </c>
      <c r="O1063" s="55"/>
      <c r="P1063" s="150">
        <f t="shared" si="141"/>
        <v>0</v>
      </c>
      <c r="Q1063" s="150">
        <v>0</v>
      </c>
      <c r="R1063" s="150">
        <f t="shared" si="142"/>
        <v>0</v>
      </c>
      <c r="S1063" s="150">
        <v>0</v>
      </c>
      <c r="T1063" s="151">
        <f t="shared" si="143"/>
        <v>0</v>
      </c>
      <c r="U1063" s="29"/>
      <c r="V1063" s="29"/>
      <c r="W1063" s="29"/>
      <c r="X1063" s="29"/>
      <c r="Y1063" s="29"/>
      <c r="Z1063" s="29"/>
      <c r="AA1063" s="29"/>
      <c r="AB1063" s="29"/>
      <c r="AC1063" s="29"/>
      <c r="AD1063" s="29"/>
      <c r="AE1063" s="29"/>
      <c r="AR1063" s="152" t="s">
        <v>133</v>
      </c>
      <c r="AT1063" s="152" t="s">
        <v>128</v>
      </c>
      <c r="AU1063" s="152" t="s">
        <v>87</v>
      </c>
      <c r="AY1063" s="14" t="s">
        <v>125</v>
      </c>
      <c r="BE1063" s="153">
        <f t="shared" si="144"/>
        <v>0</v>
      </c>
      <c r="BF1063" s="153">
        <f t="shared" si="145"/>
        <v>0</v>
      </c>
      <c r="BG1063" s="153">
        <f t="shared" si="146"/>
        <v>0</v>
      </c>
      <c r="BH1063" s="153">
        <f t="shared" si="147"/>
        <v>0</v>
      </c>
      <c r="BI1063" s="153">
        <f t="shared" si="148"/>
        <v>0</v>
      </c>
      <c r="BJ1063" s="14" t="s">
        <v>85</v>
      </c>
      <c r="BK1063" s="153">
        <f t="shared" si="149"/>
        <v>0</v>
      </c>
      <c r="BL1063" s="14" t="s">
        <v>133</v>
      </c>
      <c r="BM1063" s="152" t="s">
        <v>3910</v>
      </c>
    </row>
    <row r="1064" spans="1:65" s="2" customFormat="1" ht="62.65" customHeight="1">
      <c r="A1064" s="29"/>
      <c r="B1064" s="140"/>
      <c r="C1064" s="141" t="s">
        <v>3911</v>
      </c>
      <c r="D1064" s="141" t="s">
        <v>128</v>
      </c>
      <c r="E1064" s="142" t="s">
        <v>3912</v>
      </c>
      <c r="F1064" s="143" t="s">
        <v>3913</v>
      </c>
      <c r="G1064" s="144" t="s">
        <v>137</v>
      </c>
      <c r="H1064" s="145">
        <v>1</v>
      </c>
      <c r="I1064" s="146"/>
      <c r="J1064" s="147">
        <f t="shared" si="140"/>
        <v>0</v>
      </c>
      <c r="K1064" s="143" t="s">
        <v>132</v>
      </c>
      <c r="L1064" s="30"/>
      <c r="M1064" s="148" t="s">
        <v>1</v>
      </c>
      <c r="N1064" s="149" t="s">
        <v>42</v>
      </c>
      <c r="O1064" s="55"/>
      <c r="P1064" s="150">
        <f t="shared" si="141"/>
        <v>0</v>
      </c>
      <c r="Q1064" s="150">
        <v>0</v>
      </c>
      <c r="R1064" s="150">
        <f t="shared" si="142"/>
        <v>0</v>
      </c>
      <c r="S1064" s="150">
        <v>0</v>
      </c>
      <c r="T1064" s="151">
        <f t="shared" si="143"/>
        <v>0</v>
      </c>
      <c r="U1064" s="29"/>
      <c r="V1064" s="29"/>
      <c r="W1064" s="29"/>
      <c r="X1064" s="29"/>
      <c r="Y1064" s="29"/>
      <c r="Z1064" s="29"/>
      <c r="AA1064" s="29"/>
      <c r="AB1064" s="29"/>
      <c r="AC1064" s="29"/>
      <c r="AD1064" s="29"/>
      <c r="AE1064" s="29"/>
      <c r="AR1064" s="152" t="s">
        <v>133</v>
      </c>
      <c r="AT1064" s="152" t="s">
        <v>128</v>
      </c>
      <c r="AU1064" s="152" t="s">
        <v>87</v>
      </c>
      <c r="AY1064" s="14" t="s">
        <v>125</v>
      </c>
      <c r="BE1064" s="153">
        <f t="shared" si="144"/>
        <v>0</v>
      </c>
      <c r="BF1064" s="153">
        <f t="shared" si="145"/>
        <v>0</v>
      </c>
      <c r="BG1064" s="153">
        <f t="shared" si="146"/>
        <v>0</v>
      </c>
      <c r="BH1064" s="153">
        <f t="shared" si="147"/>
        <v>0</v>
      </c>
      <c r="BI1064" s="153">
        <f t="shared" si="148"/>
        <v>0</v>
      </c>
      <c r="BJ1064" s="14" t="s">
        <v>85</v>
      </c>
      <c r="BK1064" s="153">
        <f t="shared" si="149"/>
        <v>0</v>
      </c>
      <c r="BL1064" s="14" t="s">
        <v>133</v>
      </c>
      <c r="BM1064" s="152" t="s">
        <v>3914</v>
      </c>
    </row>
    <row r="1065" spans="1:65" s="2" customFormat="1" ht="62.65" customHeight="1">
      <c r="A1065" s="29"/>
      <c r="B1065" s="140"/>
      <c r="C1065" s="141" t="s">
        <v>3915</v>
      </c>
      <c r="D1065" s="141" t="s">
        <v>128</v>
      </c>
      <c r="E1065" s="142" t="s">
        <v>3916</v>
      </c>
      <c r="F1065" s="143" t="s">
        <v>3917</v>
      </c>
      <c r="G1065" s="144" t="s">
        <v>137</v>
      </c>
      <c r="H1065" s="145">
        <v>1</v>
      </c>
      <c r="I1065" s="146"/>
      <c r="J1065" s="147">
        <f t="shared" si="140"/>
        <v>0</v>
      </c>
      <c r="K1065" s="143" t="s">
        <v>132</v>
      </c>
      <c r="L1065" s="30"/>
      <c r="M1065" s="148" t="s">
        <v>1</v>
      </c>
      <c r="N1065" s="149" t="s">
        <v>42</v>
      </c>
      <c r="O1065" s="55"/>
      <c r="P1065" s="150">
        <f t="shared" si="141"/>
        <v>0</v>
      </c>
      <c r="Q1065" s="150">
        <v>0</v>
      </c>
      <c r="R1065" s="150">
        <f t="shared" si="142"/>
        <v>0</v>
      </c>
      <c r="S1065" s="150">
        <v>0</v>
      </c>
      <c r="T1065" s="151">
        <f t="shared" si="143"/>
        <v>0</v>
      </c>
      <c r="U1065" s="29"/>
      <c r="V1065" s="29"/>
      <c r="W1065" s="29"/>
      <c r="X1065" s="29"/>
      <c r="Y1065" s="29"/>
      <c r="Z1065" s="29"/>
      <c r="AA1065" s="29"/>
      <c r="AB1065" s="29"/>
      <c r="AC1065" s="29"/>
      <c r="AD1065" s="29"/>
      <c r="AE1065" s="29"/>
      <c r="AR1065" s="152" t="s">
        <v>133</v>
      </c>
      <c r="AT1065" s="152" t="s">
        <v>128</v>
      </c>
      <c r="AU1065" s="152" t="s">
        <v>87</v>
      </c>
      <c r="AY1065" s="14" t="s">
        <v>125</v>
      </c>
      <c r="BE1065" s="153">
        <f t="shared" si="144"/>
        <v>0</v>
      </c>
      <c r="BF1065" s="153">
        <f t="shared" si="145"/>
        <v>0</v>
      </c>
      <c r="BG1065" s="153">
        <f t="shared" si="146"/>
        <v>0</v>
      </c>
      <c r="BH1065" s="153">
        <f t="shared" si="147"/>
        <v>0</v>
      </c>
      <c r="BI1065" s="153">
        <f t="shared" si="148"/>
        <v>0</v>
      </c>
      <c r="BJ1065" s="14" t="s">
        <v>85</v>
      </c>
      <c r="BK1065" s="153">
        <f t="shared" si="149"/>
        <v>0</v>
      </c>
      <c r="BL1065" s="14" t="s">
        <v>133</v>
      </c>
      <c r="BM1065" s="152" t="s">
        <v>3918</v>
      </c>
    </row>
    <row r="1066" spans="1:65" s="2" customFormat="1" ht="55.5" customHeight="1">
      <c r="A1066" s="29"/>
      <c r="B1066" s="140"/>
      <c r="C1066" s="141" t="s">
        <v>3919</v>
      </c>
      <c r="D1066" s="141" t="s">
        <v>128</v>
      </c>
      <c r="E1066" s="142" t="s">
        <v>3920</v>
      </c>
      <c r="F1066" s="143" t="s">
        <v>3921</v>
      </c>
      <c r="G1066" s="144" t="s">
        <v>137</v>
      </c>
      <c r="H1066" s="145">
        <v>1</v>
      </c>
      <c r="I1066" s="146"/>
      <c r="J1066" s="147">
        <f t="shared" si="140"/>
        <v>0</v>
      </c>
      <c r="K1066" s="143" t="s">
        <v>132</v>
      </c>
      <c r="L1066" s="30"/>
      <c r="M1066" s="148" t="s">
        <v>1</v>
      </c>
      <c r="N1066" s="149" t="s">
        <v>42</v>
      </c>
      <c r="O1066" s="55"/>
      <c r="P1066" s="150">
        <f t="shared" si="141"/>
        <v>0</v>
      </c>
      <c r="Q1066" s="150">
        <v>0</v>
      </c>
      <c r="R1066" s="150">
        <f t="shared" si="142"/>
        <v>0</v>
      </c>
      <c r="S1066" s="150">
        <v>0</v>
      </c>
      <c r="T1066" s="151">
        <f t="shared" si="143"/>
        <v>0</v>
      </c>
      <c r="U1066" s="29"/>
      <c r="V1066" s="29"/>
      <c r="W1066" s="29"/>
      <c r="X1066" s="29"/>
      <c r="Y1066" s="29"/>
      <c r="Z1066" s="29"/>
      <c r="AA1066" s="29"/>
      <c r="AB1066" s="29"/>
      <c r="AC1066" s="29"/>
      <c r="AD1066" s="29"/>
      <c r="AE1066" s="29"/>
      <c r="AR1066" s="152" t="s">
        <v>133</v>
      </c>
      <c r="AT1066" s="152" t="s">
        <v>128</v>
      </c>
      <c r="AU1066" s="152" t="s">
        <v>87</v>
      </c>
      <c r="AY1066" s="14" t="s">
        <v>125</v>
      </c>
      <c r="BE1066" s="153">
        <f t="shared" si="144"/>
        <v>0</v>
      </c>
      <c r="BF1066" s="153">
        <f t="shared" si="145"/>
        <v>0</v>
      </c>
      <c r="BG1066" s="153">
        <f t="shared" si="146"/>
        <v>0</v>
      </c>
      <c r="BH1066" s="153">
        <f t="shared" si="147"/>
        <v>0</v>
      </c>
      <c r="BI1066" s="153">
        <f t="shared" si="148"/>
        <v>0</v>
      </c>
      <c r="BJ1066" s="14" t="s">
        <v>85</v>
      </c>
      <c r="BK1066" s="153">
        <f t="shared" si="149"/>
        <v>0</v>
      </c>
      <c r="BL1066" s="14" t="s">
        <v>133</v>
      </c>
      <c r="BM1066" s="152" t="s">
        <v>3922</v>
      </c>
    </row>
    <row r="1067" spans="1:65" s="2" customFormat="1" ht="62.65" customHeight="1">
      <c r="A1067" s="29"/>
      <c r="B1067" s="140"/>
      <c r="C1067" s="141" t="s">
        <v>3923</v>
      </c>
      <c r="D1067" s="141" t="s">
        <v>128</v>
      </c>
      <c r="E1067" s="142" t="s">
        <v>3924</v>
      </c>
      <c r="F1067" s="143" t="s">
        <v>3925</v>
      </c>
      <c r="G1067" s="144" t="s">
        <v>137</v>
      </c>
      <c r="H1067" s="145">
        <v>1</v>
      </c>
      <c r="I1067" s="146"/>
      <c r="J1067" s="147">
        <f t="shared" si="140"/>
        <v>0</v>
      </c>
      <c r="K1067" s="143" t="s">
        <v>132</v>
      </c>
      <c r="L1067" s="30"/>
      <c r="M1067" s="148" t="s">
        <v>1</v>
      </c>
      <c r="N1067" s="149" t="s">
        <v>42</v>
      </c>
      <c r="O1067" s="55"/>
      <c r="P1067" s="150">
        <f t="shared" si="141"/>
        <v>0</v>
      </c>
      <c r="Q1067" s="150">
        <v>0</v>
      </c>
      <c r="R1067" s="150">
        <f t="shared" si="142"/>
        <v>0</v>
      </c>
      <c r="S1067" s="150">
        <v>0</v>
      </c>
      <c r="T1067" s="151">
        <f t="shared" si="143"/>
        <v>0</v>
      </c>
      <c r="U1067" s="29"/>
      <c r="V1067" s="29"/>
      <c r="W1067" s="29"/>
      <c r="X1067" s="29"/>
      <c r="Y1067" s="29"/>
      <c r="Z1067" s="29"/>
      <c r="AA1067" s="29"/>
      <c r="AB1067" s="29"/>
      <c r="AC1067" s="29"/>
      <c r="AD1067" s="29"/>
      <c r="AE1067" s="29"/>
      <c r="AR1067" s="152" t="s">
        <v>133</v>
      </c>
      <c r="AT1067" s="152" t="s">
        <v>128</v>
      </c>
      <c r="AU1067" s="152" t="s">
        <v>87</v>
      </c>
      <c r="AY1067" s="14" t="s">
        <v>125</v>
      </c>
      <c r="BE1067" s="153">
        <f t="shared" si="144"/>
        <v>0</v>
      </c>
      <c r="BF1067" s="153">
        <f t="shared" si="145"/>
        <v>0</v>
      </c>
      <c r="BG1067" s="153">
        <f t="shared" si="146"/>
        <v>0</v>
      </c>
      <c r="BH1067" s="153">
        <f t="shared" si="147"/>
        <v>0</v>
      </c>
      <c r="BI1067" s="153">
        <f t="shared" si="148"/>
        <v>0</v>
      </c>
      <c r="BJ1067" s="14" t="s">
        <v>85</v>
      </c>
      <c r="BK1067" s="153">
        <f t="shared" si="149"/>
        <v>0</v>
      </c>
      <c r="BL1067" s="14" t="s">
        <v>133</v>
      </c>
      <c r="BM1067" s="152" t="s">
        <v>3926</v>
      </c>
    </row>
    <row r="1068" spans="1:65" s="2" customFormat="1" ht="62.65" customHeight="1">
      <c r="A1068" s="29"/>
      <c r="B1068" s="140"/>
      <c r="C1068" s="141" t="s">
        <v>3927</v>
      </c>
      <c r="D1068" s="141" t="s">
        <v>128</v>
      </c>
      <c r="E1068" s="142" t="s">
        <v>3928</v>
      </c>
      <c r="F1068" s="143" t="s">
        <v>3929</v>
      </c>
      <c r="G1068" s="144" t="s">
        <v>137</v>
      </c>
      <c r="H1068" s="145">
        <v>1</v>
      </c>
      <c r="I1068" s="146"/>
      <c r="J1068" s="147">
        <f t="shared" si="140"/>
        <v>0</v>
      </c>
      <c r="K1068" s="143" t="s">
        <v>132</v>
      </c>
      <c r="L1068" s="30"/>
      <c r="M1068" s="148" t="s">
        <v>1</v>
      </c>
      <c r="N1068" s="149" t="s">
        <v>42</v>
      </c>
      <c r="O1068" s="55"/>
      <c r="P1068" s="150">
        <f t="shared" si="141"/>
        <v>0</v>
      </c>
      <c r="Q1068" s="150">
        <v>0</v>
      </c>
      <c r="R1068" s="150">
        <f t="shared" si="142"/>
        <v>0</v>
      </c>
      <c r="S1068" s="150">
        <v>0</v>
      </c>
      <c r="T1068" s="151">
        <f t="shared" si="143"/>
        <v>0</v>
      </c>
      <c r="U1068" s="29"/>
      <c r="V1068" s="29"/>
      <c r="W1068" s="29"/>
      <c r="X1068" s="29"/>
      <c r="Y1068" s="29"/>
      <c r="Z1068" s="29"/>
      <c r="AA1068" s="29"/>
      <c r="AB1068" s="29"/>
      <c r="AC1068" s="29"/>
      <c r="AD1068" s="29"/>
      <c r="AE1068" s="29"/>
      <c r="AR1068" s="152" t="s">
        <v>133</v>
      </c>
      <c r="AT1068" s="152" t="s">
        <v>128</v>
      </c>
      <c r="AU1068" s="152" t="s">
        <v>87</v>
      </c>
      <c r="AY1068" s="14" t="s">
        <v>125</v>
      </c>
      <c r="BE1068" s="153">
        <f t="shared" si="144"/>
        <v>0</v>
      </c>
      <c r="BF1068" s="153">
        <f t="shared" si="145"/>
        <v>0</v>
      </c>
      <c r="BG1068" s="153">
        <f t="shared" si="146"/>
        <v>0</v>
      </c>
      <c r="BH1068" s="153">
        <f t="shared" si="147"/>
        <v>0</v>
      </c>
      <c r="BI1068" s="153">
        <f t="shared" si="148"/>
        <v>0</v>
      </c>
      <c r="BJ1068" s="14" t="s">
        <v>85</v>
      </c>
      <c r="BK1068" s="153">
        <f t="shared" si="149"/>
        <v>0</v>
      </c>
      <c r="BL1068" s="14" t="s">
        <v>133</v>
      </c>
      <c r="BM1068" s="152" t="s">
        <v>3930</v>
      </c>
    </row>
    <row r="1069" spans="1:65" s="2" customFormat="1" ht="55.5" customHeight="1">
      <c r="A1069" s="29"/>
      <c r="B1069" s="140"/>
      <c r="C1069" s="141" t="s">
        <v>3931</v>
      </c>
      <c r="D1069" s="141" t="s">
        <v>128</v>
      </c>
      <c r="E1069" s="142" t="s">
        <v>3932</v>
      </c>
      <c r="F1069" s="143" t="s">
        <v>3933</v>
      </c>
      <c r="G1069" s="144" t="s">
        <v>137</v>
      </c>
      <c r="H1069" s="145">
        <v>1</v>
      </c>
      <c r="I1069" s="146"/>
      <c r="J1069" s="147">
        <f t="shared" si="140"/>
        <v>0</v>
      </c>
      <c r="K1069" s="143" t="s">
        <v>132</v>
      </c>
      <c r="L1069" s="30"/>
      <c r="M1069" s="148" t="s">
        <v>1</v>
      </c>
      <c r="N1069" s="149" t="s">
        <v>42</v>
      </c>
      <c r="O1069" s="55"/>
      <c r="P1069" s="150">
        <f t="shared" si="141"/>
        <v>0</v>
      </c>
      <c r="Q1069" s="150">
        <v>0</v>
      </c>
      <c r="R1069" s="150">
        <f t="shared" si="142"/>
        <v>0</v>
      </c>
      <c r="S1069" s="150">
        <v>0</v>
      </c>
      <c r="T1069" s="151">
        <f t="shared" si="143"/>
        <v>0</v>
      </c>
      <c r="U1069" s="29"/>
      <c r="V1069" s="29"/>
      <c r="W1069" s="29"/>
      <c r="X1069" s="29"/>
      <c r="Y1069" s="29"/>
      <c r="Z1069" s="29"/>
      <c r="AA1069" s="29"/>
      <c r="AB1069" s="29"/>
      <c r="AC1069" s="29"/>
      <c r="AD1069" s="29"/>
      <c r="AE1069" s="29"/>
      <c r="AR1069" s="152" t="s">
        <v>133</v>
      </c>
      <c r="AT1069" s="152" t="s">
        <v>128</v>
      </c>
      <c r="AU1069" s="152" t="s">
        <v>87</v>
      </c>
      <c r="AY1069" s="14" t="s">
        <v>125</v>
      </c>
      <c r="BE1069" s="153">
        <f t="shared" si="144"/>
        <v>0</v>
      </c>
      <c r="BF1069" s="153">
        <f t="shared" si="145"/>
        <v>0</v>
      </c>
      <c r="BG1069" s="153">
        <f t="shared" si="146"/>
        <v>0</v>
      </c>
      <c r="BH1069" s="153">
        <f t="shared" si="147"/>
        <v>0</v>
      </c>
      <c r="BI1069" s="153">
        <f t="shared" si="148"/>
        <v>0</v>
      </c>
      <c r="BJ1069" s="14" t="s">
        <v>85</v>
      </c>
      <c r="BK1069" s="153">
        <f t="shared" si="149"/>
        <v>0</v>
      </c>
      <c r="BL1069" s="14" t="s">
        <v>133</v>
      </c>
      <c r="BM1069" s="152" t="s">
        <v>3934</v>
      </c>
    </row>
    <row r="1070" spans="1:65" s="2" customFormat="1" ht="62.65" customHeight="1">
      <c r="A1070" s="29"/>
      <c r="B1070" s="140"/>
      <c r="C1070" s="141" t="s">
        <v>3935</v>
      </c>
      <c r="D1070" s="141" t="s">
        <v>128</v>
      </c>
      <c r="E1070" s="142" t="s">
        <v>3936</v>
      </c>
      <c r="F1070" s="143" t="s">
        <v>3937</v>
      </c>
      <c r="G1070" s="144" t="s">
        <v>137</v>
      </c>
      <c r="H1070" s="145">
        <v>1</v>
      </c>
      <c r="I1070" s="146"/>
      <c r="J1070" s="147">
        <f t="shared" si="140"/>
        <v>0</v>
      </c>
      <c r="K1070" s="143" t="s">
        <v>132</v>
      </c>
      <c r="L1070" s="30"/>
      <c r="M1070" s="148" t="s">
        <v>1</v>
      </c>
      <c r="N1070" s="149" t="s">
        <v>42</v>
      </c>
      <c r="O1070" s="55"/>
      <c r="P1070" s="150">
        <f t="shared" si="141"/>
        <v>0</v>
      </c>
      <c r="Q1070" s="150">
        <v>0</v>
      </c>
      <c r="R1070" s="150">
        <f t="shared" si="142"/>
        <v>0</v>
      </c>
      <c r="S1070" s="150">
        <v>0</v>
      </c>
      <c r="T1070" s="151">
        <f t="shared" si="143"/>
        <v>0</v>
      </c>
      <c r="U1070" s="29"/>
      <c r="V1070" s="29"/>
      <c r="W1070" s="29"/>
      <c r="X1070" s="29"/>
      <c r="Y1070" s="29"/>
      <c r="Z1070" s="29"/>
      <c r="AA1070" s="29"/>
      <c r="AB1070" s="29"/>
      <c r="AC1070" s="29"/>
      <c r="AD1070" s="29"/>
      <c r="AE1070" s="29"/>
      <c r="AR1070" s="152" t="s">
        <v>133</v>
      </c>
      <c r="AT1070" s="152" t="s">
        <v>128</v>
      </c>
      <c r="AU1070" s="152" t="s">
        <v>87</v>
      </c>
      <c r="AY1070" s="14" t="s">
        <v>125</v>
      </c>
      <c r="BE1070" s="153">
        <f t="shared" si="144"/>
        <v>0</v>
      </c>
      <c r="BF1070" s="153">
        <f t="shared" si="145"/>
        <v>0</v>
      </c>
      <c r="BG1070" s="153">
        <f t="shared" si="146"/>
        <v>0</v>
      </c>
      <c r="BH1070" s="153">
        <f t="shared" si="147"/>
        <v>0</v>
      </c>
      <c r="BI1070" s="153">
        <f t="shared" si="148"/>
        <v>0</v>
      </c>
      <c r="BJ1070" s="14" t="s">
        <v>85</v>
      </c>
      <c r="BK1070" s="153">
        <f t="shared" si="149"/>
        <v>0</v>
      </c>
      <c r="BL1070" s="14" t="s">
        <v>133</v>
      </c>
      <c r="BM1070" s="152" t="s">
        <v>3938</v>
      </c>
    </row>
    <row r="1071" spans="1:65" s="2" customFormat="1" ht="62.65" customHeight="1">
      <c r="A1071" s="29"/>
      <c r="B1071" s="140"/>
      <c r="C1071" s="141" t="s">
        <v>3939</v>
      </c>
      <c r="D1071" s="141" t="s">
        <v>128</v>
      </c>
      <c r="E1071" s="142" t="s">
        <v>3940</v>
      </c>
      <c r="F1071" s="143" t="s">
        <v>3941</v>
      </c>
      <c r="G1071" s="144" t="s">
        <v>137</v>
      </c>
      <c r="H1071" s="145">
        <v>1</v>
      </c>
      <c r="I1071" s="146"/>
      <c r="J1071" s="147">
        <f t="shared" si="140"/>
        <v>0</v>
      </c>
      <c r="K1071" s="143" t="s">
        <v>132</v>
      </c>
      <c r="L1071" s="30"/>
      <c r="M1071" s="148" t="s">
        <v>1</v>
      </c>
      <c r="N1071" s="149" t="s">
        <v>42</v>
      </c>
      <c r="O1071" s="55"/>
      <c r="P1071" s="150">
        <f t="shared" si="141"/>
        <v>0</v>
      </c>
      <c r="Q1071" s="150">
        <v>0</v>
      </c>
      <c r="R1071" s="150">
        <f t="shared" si="142"/>
        <v>0</v>
      </c>
      <c r="S1071" s="150">
        <v>0</v>
      </c>
      <c r="T1071" s="151">
        <f t="shared" si="143"/>
        <v>0</v>
      </c>
      <c r="U1071" s="29"/>
      <c r="V1071" s="29"/>
      <c r="W1071" s="29"/>
      <c r="X1071" s="29"/>
      <c r="Y1071" s="29"/>
      <c r="Z1071" s="29"/>
      <c r="AA1071" s="29"/>
      <c r="AB1071" s="29"/>
      <c r="AC1071" s="29"/>
      <c r="AD1071" s="29"/>
      <c r="AE1071" s="29"/>
      <c r="AR1071" s="152" t="s">
        <v>133</v>
      </c>
      <c r="AT1071" s="152" t="s">
        <v>128</v>
      </c>
      <c r="AU1071" s="152" t="s">
        <v>87</v>
      </c>
      <c r="AY1071" s="14" t="s">
        <v>125</v>
      </c>
      <c r="BE1071" s="153">
        <f t="shared" si="144"/>
        <v>0</v>
      </c>
      <c r="BF1071" s="153">
        <f t="shared" si="145"/>
        <v>0</v>
      </c>
      <c r="BG1071" s="153">
        <f t="shared" si="146"/>
        <v>0</v>
      </c>
      <c r="BH1071" s="153">
        <f t="shared" si="147"/>
        <v>0</v>
      </c>
      <c r="BI1071" s="153">
        <f t="shared" si="148"/>
        <v>0</v>
      </c>
      <c r="BJ1071" s="14" t="s">
        <v>85</v>
      </c>
      <c r="BK1071" s="153">
        <f t="shared" si="149"/>
        <v>0</v>
      </c>
      <c r="BL1071" s="14" t="s">
        <v>133</v>
      </c>
      <c r="BM1071" s="152" t="s">
        <v>3942</v>
      </c>
    </row>
    <row r="1072" spans="1:65" s="2" customFormat="1" ht="62.65" customHeight="1">
      <c r="A1072" s="29"/>
      <c r="B1072" s="140"/>
      <c r="C1072" s="141" t="s">
        <v>3943</v>
      </c>
      <c r="D1072" s="141" t="s">
        <v>128</v>
      </c>
      <c r="E1072" s="142" t="s">
        <v>3944</v>
      </c>
      <c r="F1072" s="143" t="s">
        <v>3945</v>
      </c>
      <c r="G1072" s="144" t="s">
        <v>137</v>
      </c>
      <c r="H1072" s="145">
        <v>1</v>
      </c>
      <c r="I1072" s="146"/>
      <c r="J1072" s="147">
        <f t="shared" si="140"/>
        <v>0</v>
      </c>
      <c r="K1072" s="143" t="s">
        <v>132</v>
      </c>
      <c r="L1072" s="30"/>
      <c r="M1072" s="148" t="s">
        <v>1</v>
      </c>
      <c r="N1072" s="149" t="s">
        <v>42</v>
      </c>
      <c r="O1072" s="55"/>
      <c r="P1072" s="150">
        <f t="shared" si="141"/>
        <v>0</v>
      </c>
      <c r="Q1072" s="150">
        <v>0</v>
      </c>
      <c r="R1072" s="150">
        <f t="shared" si="142"/>
        <v>0</v>
      </c>
      <c r="S1072" s="150">
        <v>0</v>
      </c>
      <c r="T1072" s="151">
        <f t="shared" si="143"/>
        <v>0</v>
      </c>
      <c r="U1072" s="29"/>
      <c r="V1072" s="29"/>
      <c r="W1072" s="29"/>
      <c r="X1072" s="29"/>
      <c r="Y1072" s="29"/>
      <c r="Z1072" s="29"/>
      <c r="AA1072" s="29"/>
      <c r="AB1072" s="29"/>
      <c r="AC1072" s="29"/>
      <c r="AD1072" s="29"/>
      <c r="AE1072" s="29"/>
      <c r="AR1072" s="152" t="s">
        <v>133</v>
      </c>
      <c r="AT1072" s="152" t="s">
        <v>128</v>
      </c>
      <c r="AU1072" s="152" t="s">
        <v>87</v>
      </c>
      <c r="AY1072" s="14" t="s">
        <v>125</v>
      </c>
      <c r="BE1072" s="153">
        <f t="shared" si="144"/>
        <v>0</v>
      </c>
      <c r="BF1072" s="153">
        <f t="shared" si="145"/>
        <v>0</v>
      </c>
      <c r="BG1072" s="153">
        <f t="shared" si="146"/>
        <v>0</v>
      </c>
      <c r="BH1072" s="153">
        <f t="shared" si="147"/>
        <v>0</v>
      </c>
      <c r="BI1072" s="153">
        <f t="shared" si="148"/>
        <v>0</v>
      </c>
      <c r="BJ1072" s="14" t="s">
        <v>85</v>
      </c>
      <c r="BK1072" s="153">
        <f t="shared" si="149"/>
        <v>0</v>
      </c>
      <c r="BL1072" s="14" t="s">
        <v>133</v>
      </c>
      <c r="BM1072" s="152" t="s">
        <v>3946</v>
      </c>
    </row>
    <row r="1073" spans="1:65" s="2" customFormat="1" ht="44.25" customHeight="1">
      <c r="A1073" s="29"/>
      <c r="B1073" s="140"/>
      <c r="C1073" s="141" t="s">
        <v>3947</v>
      </c>
      <c r="D1073" s="141" t="s">
        <v>128</v>
      </c>
      <c r="E1073" s="142" t="s">
        <v>3948</v>
      </c>
      <c r="F1073" s="143" t="s">
        <v>3949</v>
      </c>
      <c r="G1073" s="144" t="s">
        <v>446</v>
      </c>
      <c r="H1073" s="145">
        <v>1</v>
      </c>
      <c r="I1073" s="146"/>
      <c r="J1073" s="147">
        <f t="shared" si="140"/>
        <v>0</v>
      </c>
      <c r="K1073" s="143" t="s">
        <v>132</v>
      </c>
      <c r="L1073" s="30"/>
      <c r="M1073" s="148" t="s">
        <v>1</v>
      </c>
      <c r="N1073" s="149" t="s">
        <v>42</v>
      </c>
      <c r="O1073" s="55"/>
      <c r="P1073" s="150">
        <f t="shared" si="141"/>
        <v>0</v>
      </c>
      <c r="Q1073" s="150">
        <v>0</v>
      </c>
      <c r="R1073" s="150">
        <f t="shared" si="142"/>
        <v>0</v>
      </c>
      <c r="S1073" s="150">
        <v>0</v>
      </c>
      <c r="T1073" s="151">
        <f t="shared" si="143"/>
        <v>0</v>
      </c>
      <c r="U1073" s="29"/>
      <c r="V1073" s="29"/>
      <c r="W1073" s="29"/>
      <c r="X1073" s="29"/>
      <c r="Y1073" s="29"/>
      <c r="Z1073" s="29"/>
      <c r="AA1073" s="29"/>
      <c r="AB1073" s="29"/>
      <c r="AC1073" s="29"/>
      <c r="AD1073" s="29"/>
      <c r="AE1073" s="29"/>
      <c r="AR1073" s="152" t="s">
        <v>133</v>
      </c>
      <c r="AT1073" s="152" t="s">
        <v>128</v>
      </c>
      <c r="AU1073" s="152" t="s">
        <v>87</v>
      </c>
      <c r="AY1073" s="14" t="s">
        <v>125</v>
      </c>
      <c r="BE1073" s="153">
        <f t="shared" si="144"/>
        <v>0</v>
      </c>
      <c r="BF1073" s="153">
        <f t="shared" si="145"/>
        <v>0</v>
      </c>
      <c r="BG1073" s="153">
        <f t="shared" si="146"/>
        <v>0</v>
      </c>
      <c r="BH1073" s="153">
        <f t="shared" si="147"/>
        <v>0</v>
      </c>
      <c r="BI1073" s="153">
        <f t="shared" si="148"/>
        <v>0</v>
      </c>
      <c r="BJ1073" s="14" t="s">
        <v>85</v>
      </c>
      <c r="BK1073" s="153">
        <f t="shared" si="149"/>
        <v>0</v>
      </c>
      <c r="BL1073" s="14" t="s">
        <v>133</v>
      </c>
      <c r="BM1073" s="152" t="s">
        <v>3950</v>
      </c>
    </row>
    <row r="1074" spans="1:65" s="2" customFormat="1" ht="44.25" customHeight="1">
      <c r="A1074" s="29"/>
      <c r="B1074" s="140"/>
      <c r="C1074" s="141" t="s">
        <v>3951</v>
      </c>
      <c r="D1074" s="141" t="s">
        <v>128</v>
      </c>
      <c r="E1074" s="142" t="s">
        <v>3952</v>
      </c>
      <c r="F1074" s="143" t="s">
        <v>3953</v>
      </c>
      <c r="G1074" s="144" t="s">
        <v>446</v>
      </c>
      <c r="H1074" s="145">
        <v>1</v>
      </c>
      <c r="I1074" s="146"/>
      <c r="J1074" s="147">
        <f t="shared" si="140"/>
        <v>0</v>
      </c>
      <c r="K1074" s="143" t="s">
        <v>132</v>
      </c>
      <c r="L1074" s="30"/>
      <c r="M1074" s="148" t="s">
        <v>1</v>
      </c>
      <c r="N1074" s="149" t="s">
        <v>42</v>
      </c>
      <c r="O1074" s="55"/>
      <c r="P1074" s="150">
        <f t="shared" si="141"/>
        <v>0</v>
      </c>
      <c r="Q1074" s="150">
        <v>0</v>
      </c>
      <c r="R1074" s="150">
        <f t="shared" si="142"/>
        <v>0</v>
      </c>
      <c r="S1074" s="150">
        <v>0</v>
      </c>
      <c r="T1074" s="151">
        <f t="shared" si="143"/>
        <v>0</v>
      </c>
      <c r="U1074" s="29"/>
      <c r="V1074" s="29"/>
      <c r="W1074" s="29"/>
      <c r="X1074" s="29"/>
      <c r="Y1074" s="29"/>
      <c r="Z1074" s="29"/>
      <c r="AA1074" s="29"/>
      <c r="AB1074" s="29"/>
      <c r="AC1074" s="29"/>
      <c r="AD1074" s="29"/>
      <c r="AE1074" s="29"/>
      <c r="AR1074" s="152" t="s">
        <v>133</v>
      </c>
      <c r="AT1074" s="152" t="s">
        <v>128</v>
      </c>
      <c r="AU1074" s="152" t="s">
        <v>87</v>
      </c>
      <c r="AY1074" s="14" t="s">
        <v>125</v>
      </c>
      <c r="BE1074" s="153">
        <f t="shared" si="144"/>
        <v>0</v>
      </c>
      <c r="BF1074" s="153">
        <f t="shared" si="145"/>
        <v>0</v>
      </c>
      <c r="BG1074" s="153">
        <f t="shared" si="146"/>
        <v>0</v>
      </c>
      <c r="BH1074" s="153">
        <f t="shared" si="147"/>
        <v>0</v>
      </c>
      <c r="BI1074" s="153">
        <f t="shared" si="148"/>
        <v>0</v>
      </c>
      <c r="BJ1074" s="14" t="s">
        <v>85</v>
      </c>
      <c r="BK1074" s="153">
        <f t="shared" si="149"/>
        <v>0</v>
      </c>
      <c r="BL1074" s="14" t="s">
        <v>133</v>
      </c>
      <c r="BM1074" s="152" t="s">
        <v>3954</v>
      </c>
    </row>
    <row r="1075" spans="1:65" s="2" customFormat="1" ht="49.15" customHeight="1">
      <c r="A1075" s="29"/>
      <c r="B1075" s="140"/>
      <c r="C1075" s="141" t="s">
        <v>3955</v>
      </c>
      <c r="D1075" s="141" t="s">
        <v>128</v>
      </c>
      <c r="E1075" s="142" t="s">
        <v>3956</v>
      </c>
      <c r="F1075" s="143" t="s">
        <v>3957</v>
      </c>
      <c r="G1075" s="144" t="s">
        <v>446</v>
      </c>
      <c r="H1075" s="145">
        <v>1</v>
      </c>
      <c r="I1075" s="146"/>
      <c r="J1075" s="147">
        <f t="shared" si="140"/>
        <v>0</v>
      </c>
      <c r="K1075" s="143" t="s">
        <v>132</v>
      </c>
      <c r="L1075" s="30"/>
      <c r="M1075" s="148" t="s">
        <v>1</v>
      </c>
      <c r="N1075" s="149" t="s">
        <v>42</v>
      </c>
      <c r="O1075" s="55"/>
      <c r="P1075" s="150">
        <f t="shared" si="141"/>
        <v>0</v>
      </c>
      <c r="Q1075" s="150">
        <v>0</v>
      </c>
      <c r="R1075" s="150">
        <f t="shared" si="142"/>
        <v>0</v>
      </c>
      <c r="S1075" s="150">
        <v>0</v>
      </c>
      <c r="T1075" s="151">
        <f t="shared" si="143"/>
        <v>0</v>
      </c>
      <c r="U1075" s="29"/>
      <c r="V1075" s="29"/>
      <c r="W1075" s="29"/>
      <c r="X1075" s="29"/>
      <c r="Y1075" s="29"/>
      <c r="Z1075" s="29"/>
      <c r="AA1075" s="29"/>
      <c r="AB1075" s="29"/>
      <c r="AC1075" s="29"/>
      <c r="AD1075" s="29"/>
      <c r="AE1075" s="29"/>
      <c r="AR1075" s="152" t="s">
        <v>133</v>
      </c>
      <c r="AT1075" s="152" t="s">
        <v>128</v>
      </c>
      <c r="AU1075" s="152" t="s">
        <v>87</v>
      </c>
      <c r="AY1075" s="14" t="s">
        <v>125</v>
      </c>
      <c r="BE1075" s="153">
        <f t="shared" si="144"/>
        <v>0</v>
      </c>
      <c r="BF1075" s="153">
        <f t="shared" si="145"/>
        <v>0</v>
      </c>
      <c r="BG1075" s="153">
        <f t="shared" si="146"/>
        <v>0</v>
      </c>
      <c r="BH1075" s="153">
        <f t="shared" si="147"/>
        <v>0</v>
      </c>
      <c r="BI1075" s="153">
        <f t="shared" si="148"/>
        <v>0</v>
      </c>
      <c r="BJ1075" s="14" t="s">
        <v>85</v>
      </c>
      <c r="BK1075" s="153">
        <f t="shared" si="149"/>
        <v>0</v>
      </c>
      <c r="BL1075" s="14" t="s">
        <v>133</v>
      </c>
      <c r="BM1075" s="152" t="s">
        <v>3958</v>
      </c>
    </row>
    <row r="1076" spans="1:65" s="2" customFormat="1" ht="49.15" customHeight="1">
      <c r="A1076" s="29"/>
      <c r="B1076" s="140"/>
      <c r="C1076" s="141" t="s">
        <v>3959</v>
      </c>
      <c r="D1076" s="141" t="s">
        <v>128</v>
      </c>
      <c r="E1076" s="142" t="s">
        <v>3960</v>
      </c>
      <c r="F1076" s="143" t="s">
        <v>3961</v>
      </c>
      <c r="G1076" s="144" t="s">
        <v>446</v>
      </c>
      <c r="H1076" s="145">
        <v>1</v>
      </c>
      <c r="I1076" s="146"/>
      <c r="J1076" s="147">
        <f t="shared" si="140"/>
        <v>0</v>
      </c>
      <c r="K1076" s="143" t="s">
        <v>132</v>
      </c>
      <c r="L1076" s="30"/>
      <c r="M1076" s="148" t="s">
        <v>1</v>
      </c>
      <c r="N1076" s="149" t="s">
        <v>42</v>
      </c>
      <c r="O1076" s="55"/>
      <c r="P1076" s="150">
        <f t="shared" si="141"/>
        <v>0</v>
      </c>
      <c r="Q1076" s="150">
        <v>0</v>
      </c>
      <c r="R1076" s="150">
        <f t="shared" si="142"/>
        <v>0</v>
      </c>
      <c r="S1076" s="150">
        <v>0</v>
      </c>
      <c r="T1076" s="151">
        <f t="shared" si="143"/>
        <v>0</v>
      </c>
      <c r="U1076" s="29"/>
      <c r="V1076" s="29"/>
      <c r="W1076" s="29"/>
      <c r="X1076" s="29"/>
      <c r="Y1076" s="29"/>
      <c r="Z1076" s="29"/>
      <c r="AA1076" s="29"/>
      <c r="AB1076" s="29"/>
      <c r="AC1076" s="29"/>
      <c r="AD1076" s="29"/>
      <c r="AE1076" s="29"/>
      <c r="AR1076" s="152" t="s">
        <v>133</v>
      </c>
      <c r="AT1076" s="152" t="s">
        <v>128</v>
      </c>
      <c r="AU1076" s="152" t="s">
        <v>87</v>
      </c>
      <c r="AY1076" s="14" t="s">
        <v>125</v>
      </c>
      <c r="BE1076" s="153">
        <f t="shared" si="144"/>
        <v>0</v>
      </c>
      <c r="BF1076" s="153">
        <f t="shared" si="145"/>
        <v>0</v>
      </c>
      <c r="BG1076" s="153">
        <f t="shared" si="146"/>
        <v>0</v>
      </c>
      <c r="BH1076" s="153">
        <f t="shared" si="147"/>
        <v>0</v>
      </c>
      <c r="BI1076" s="153">
        <f t="shared" si="148"/>
        <v>0</v>
      </c>
      <c r="BJ1076" s="14" t="s">
        <v>85</v>
      </c>
      <c r="BK1076" s="153">
        <f t="shared" si="149"/>
        <v>0</v>
      </c>
      <c r="BL1076" s="14" t="s">
        <v>133</v>
      </c>
      <c r="BM1076" s="152" t="s">
        <v>3962</v>
      </c>
    </row>
    <row r="1077" spans="1:65" s="2" customFormat="1" ht="49.15" customHeight="1">
      <c r="A1077" s="29"/>
      <c r="B1077" s="140"/>
      <c r="C1077" s="141" t="s">
        <v>3963</v>
      </c>
      <c r="D1077" s="141" t="s">
        <v>128</v>
      </c>
      <c r="E1077" s="142" t="s">
        <v>3964</v>
      </c>
      <c r="F1077" s="143" t="s">
        <v>3965</v>
      </c>
      <c r="G1077" s="144" t="s">
        <v>446</v>
      </c>
      <c r="H1077" s="145">
        <v>1</v>
      </c>
      <c r="I1077" s="146"/>
      <c r="J1077" s="147">
        <f t="shared" si="140"/>
        <v>0</v>
      </c>
      <c r="K1077" s="143" t="s">
        <v>132</v>
      </c>
      <c r="L1077" s="30"/>
      <c r="M1077" s="148" t="s">
        <v>1</v>
      </c>
      <c r="N1077" s="149" t="s">
        <v>42</v>
      </c>
      <c r="O1077" s="55"/>
      <c r="P1077" s="150">
        <f t="shared" si="141"/>
        <v>0</v>
      </c>
      <c r="Q1077" s="150">
        <v>0</v>
      </c>
      <c r="R1077" s="150">
        <f t="shared" si="142"/>
        <v>0</v>
      </c>
      <c r="S1077" s="150">
        <v>0</v>
      </c>
      <c r="T1077" s="151">
        <f t="shared" si="143"/>
        <v>0</v>
      </c>
      <c r="U1077" s="29"/>
      <c r="V1077" s="29"/>
      <c r="W1077" s="29"/>
      <c r="X1077" s="29"/>
      <c r="Y1077" s="29"/>
      <c r="Z1077" s="29"/>
      <c r="AA1077" s="29"/>
      <c r="AB1077" s="29"/>
      <c r="AC1077" s="29"/>
      <c r="AD1077" s="29"/>
      <c r="AE1077" s="29"/>
      <c r="AR1077" s="152" t="s">
        <v>133</v>
      </c>
      <c r="AT1077" s="152" t="s">
        <v>128</v>
      </c>
      <c r="AU1077" s="152" t="s">
        <v>87</v>
      </c>
      <c r="AY1077" s="14" t="s">
        <v>125</v>
      </c>
      <c r="BE1077" s="153">
        <f t="shared" si="144"/>
        <v>0</v>
      </c>
      <c r="BF1077" s="153">
        <f t="shared" si="145"/>
        <v>0</v>
      </c>
      <c r="BG1077" s="153">
        <f t="shared" si="146"/>
        <v>0</v>
      </c>
      <c r="BH1077" s="153">
        <f t="shared" si="147"/>
        <v>0</v>
      </c>
      <c r="BI1077" s="153">
        <f t="shared" si="148"/>
        <v>0</v>
      </c>
      <c r="BJ1077" s="14" t="s">
        <v>85</v>
      </c>
      <c r="BK1077" s="153">
        <f t="shared" si="149"/>
        <v>0</v>
      </c>
      <c r="BL1077" s="14" t="s">
        <v>133</v>
      </c>
      <c r="BM1077" s="152" t="s">
        <v>3966</v>
      </c>
    </row>
    <row r="1078" spans="1:65" s="2" customFormat="1" ht="49.15" customHeight="1">
      <c r="A1078" s="29"/>
      <c r="B1078" s="140"/>
      <c r="C1078" s="141" t="s">
        <v>3967</v>
      </c>
      <c r="D1078" s="141" t="s">
        <v>128</v>
      </c>
      <c r="E1078" s="142" t="s">
        <v>3968</v>
      </c>
      <c r="F1078" s="143" t="s">
        <v>3969</v>
      </c>
      <c r="G1078" s="144" t="s">
        <v>446</v>
      </c>
      <c r="H1078" s="145">
        <v>1</v>
      </c>
      <c r="I1078" s="146"/>
      <c r="J1078" s="147">
        <f t="shared" si="140"/>
        <v>0</v>
      </c>
      <c r="K1078" s="143" t="s">
        <v>132</v>
      </c>
      <c r="L1078" s="30"/>
      <c r="M1078" s="148" t="s">
        <v>1</v>
      </c>
      <c r="N1078" s="149" t="s">
        <v>42</v>
      </c>
      <c r="O1078" s="55"/>
      <c r="P1078" s="150">
        <f t="shared" si="141"/>
        <v>0</v>
      </c>
      <c r="Q1078" s="150">
        <v>0</v>
      </c>
      <c r="R1078" s="150">
        <f t="shared" si="142"/>
        <v>0</v>
      </c>
      <c r="S1078" s="150">
        <v>0</v>
      </c>
      <c r="T1078" s="151">
        <f t="shared" si="143"/>
        <v>0</v>
      </c>
      <c r="U1078" s="29"/>
      <c r="V1078" s="29"/>
      <c r="W1078" s="29"/>
      <c r="X1078" s="29"/>
      <c r="Y1078" s="29"/>
      <c r="Z1078" s="29"/>
      <c r="AA1078" s="29"/>
      <c r="AB1078" s="29"/>
      <c r="AC1078" s="29"/>
      <c r="AD1078" s="29"/>
      <c r="AE1078" s="29"/>
      <c r="AR1078" s="152" t="s">
        <v>133</v>
      </c>
      <c r="AT1078" s="152" t="s">
        <v>128</v>
      </c>
      <c r="AU1078" s="152" t="s">
        <v>87</v>
      </c>
      <c r="AY1078" s="14" t="s">
        <v>125</v>
      </c>
      <c r="BE1078" s="153">
        <f t="shared" si="144"/>
        <v>0</v>
      </c>
      <c r="BF1078" s="153">
        <f t="shared" si="145"/>
        <v>0</v>
      </c>
      <c r="BG1078" s="153">
        <f t="shared" si="146"/>
        <v>0</v>
      </c>
      <c r="BH1078" s="153">
        <f t="shared" si="147"/>
        <v>0</v>
      </c>
      <c r="BI1078" s="153">
        <f t="shared" si="148"/>
        <v>0</v>
      </c>
      <c r="BJ1078" s="14" t="s">
        <v>85</v>
      </c>
      <c r="BK1078" s="153">
        <f t="shared" si="149"/>
        <v>0</v>
      </c>
      <c r="BL1078" s="14" t="s">
        <v>133</v>
      </c>
      <c r="BM1078" s="152" t="s">
        <v>3970</v>
      </c>
    </row>
    <row r="1079" spans="1:65" s="2" customFormat="1" ht="62.65" customHeight="1">
      <c r="A1079" s="29"/>
      <c r="B1079" s="140"/>
      <c r="C1079" s="141" t="s">
        <v>3971</v>
      </c>
      <c r="D1079" s="141" t="s">
        <v>128</v>
      </c>
      <c r="E1079" s="142" t="s">
        <v>3972</v>
      </c>
      <c r="F1079" s="143" t="s">
        <v>3973</v>
      </c>
      <c r="G1079" s="144" t="s">
        <v>157</v>
      </c>
      <c r="H1079" s="145">
        <v>1</v>
      </c>
      <c r="I1079" s="146"/>
      <c r="J1079" s="147">
        <f t="shared" si="140"/>
        <v>0</v>
      </c>
      <c r="K1079" s="143" t="s">
        <v>132</v>
      </c>
      <c r="L1079" s="30"/>
      <c r="M1079" s="148" t="s">
        <v>1</v>
      </c>
      <c r="N1079" s="149" t="s">
        <v>42</v>
      </c>
      <c r="O1079" s="55"/>
      <c r="P1079" s="150">
        <f t="shared" si="141"/>
        <v>0</v>
      </c>
      <c r="Q1079" s="150">
        <v>0</v>
      </c>
      <c r="R1079" s="150">
        <f t="shared" si="142"/>
        <v>0</v>
      </c>
      <c r="S1079" s="150">
        <v>0</v>
      </c>
      <c r="T1079" s="151">
        <f t="shared" si="143"/>
        <v>0</v>
      </c>
      <c r="U1079" s="29"/>
      <c r="V1079" s="29"/>
      <c r="W1079" s="29"/>
      <c r="X1079" s="29"/>
      <c r="Y1079" s="29"/>
      <c r="Z1079" s="29"/>
      <c r="AA1079" s="29"/>
      <c r="AB1079" s="29"/>
      <c r="AC1079" s="29"/>
      <c r="AD1079" s="29"/>
      <c r="AE1079" s="29"/>
      <c r="AR1079" s="152" t="s">
        <v>133</v>
      </c>
      <c r="AT1079" s="152" t="s">
        <v>128</v>
      </c>
      <c r="AU1079" s="152" t="s">
        <v>87</v>
      </c>
      <c r="AY1079" s="14" t="s">
        <v>125</v>
      </c>
      <c r="BE1079" s="153">
        <f t="shared" si="144"/>
        <v>0</v>
      </c>
      <c r="BF1079" s="153">
        <f t="shared" si="145"/>
        <v>0</v>
      </c>
      <c r="BG1079" s="153">
        <f t="shared" si="146"/>
        <v>0</v>
      </c>
      <c r="BH1079" s="153">
        <f t="shared" si="147"/>
        <v>0</v>
      </c>
      <c r="BI1079" s="153">
        <f t="shared" si="148"/>
        <v>0</v>
      </c>
      <c r="BJ1079" s="14" t="s">
        <v>85</v>
      </c>
      <c r="BK1079" s="153">
        <f t="shared" si="149"/>
        <v>0</v>
      </c>
      <c r="BL1079" s="14" t="s">
        <v>133</v>
      </c>
      <c r="BM1079" s="152" t="s">
        <v>3974</v>
      </c>
    </row>
    <row r="1080" spans="1:65" s="2" customFormat="1" ht="62.65" customHeight="1">
      <c r="A1080" s="29"/>
      <c r="B1080" s="140"/>
      <c r="C1080" s="141" t="s">
        <v>3975</v>
      </c>
      <c r="D1080" s="141" t="s">
        <v>128</v>
      </c>
      <c r="E1080" s="142" t="s">
        <v>3976</v>
      </c>
      <c r="F1080" s="143" t="s">
        <v>3977</v>
      </c>
      <c r="G1080" s="144" t="s">
        <v>446</v>
      </c>
      <c r="H1080" s="145">
        <v>1</v>
      </c>
      <c r="I1080" s="146"/>
      <c r="J1080" s="147">
        <f t="shared" si="140"/>
        <v>0</v>
      </c>
      <c r="K1080" s="143" t="s">
        <v>132</v>
      </c>
      <c r="L1080" s="30"/>
      <c r="M1080" s="148" t="s">
        <v>1</v>
      </c>
      <c r="N1080" s="149" t="s">
        <v>42</v>
      </c>
      <c r="O1080" s="55"/>
      <c r="P1080" s="150">
        <f t="shared" si="141"/>
        <v>0</v>
      </c>
      <c r="Q1080" s="150">
        <v>0</v>
      </c>
      <c r="R1080" s="150">
        <f t="shared" si="142"/>
        <v>0</v>
      </c>
      <c r="S1080" s="150">
        <v>0</v>
      </c>
      <c r="T1080" s="151">
        <f t="shared" si="143"/>
        <v>0</v>
      </c>
      <c r="U1080" s="29"/>
      <c r="V1080" s="29"/>
      <c r="W1080" s="29"/>
      <c r="X1080" s="29"/>
      <c r="Y1080" s="29"/>
      <c r="Z1080" s="29"/>
      <c r="AA1080" s="29"/>
      <c r="AB1080" s="29"/>
      <c r="AC1080" s="29"/>
      <c r="AD1080" s="29"/>
      <c r="AE1080" s="29"/>
      <c r="AR1080" s="152" t="s">
        <v>133</v>
      </c>
      <c r="AT1080" s="152" t="s">
        <v>128</v>
      </c>
      <c r="AU1080" s="152" t="s">
        <v>87</v>
      </c>
      <c r="AY1080" s="14" t="s">
        <v>125</v>
      </c>
      <c r="BE1080" s="153">
        <f t="shared" si="144"/>
        <v>0</v>
      </c>
      <c r="BF1080" s="153">
        <f t="shared" si="145"/>
        <v>0</v>
      </c>
      <c r="BG1080" s="153">
        <f t="shared" si="146"/>
        <v>0</v>
      </c>
      <c r="BH1080" s="153">
        <f t="shared" si="147"/>
        <v>0</v>
      </c>
      <c r="BI1080" s="153">
        <f t="shared" si="148"/>
        <v>0</v>
      </c>
      <c r="BJ1080" s="14" t="s">
        <v>85</v>
      </c>
      <c r="BK1080" s="153">
        <f t="shared" si="149"/>
        <v>0</v>
      </c>
      <c r="BL1080" s="14" t="s">
        <v>133</v>
      </c>
      <c r="BM1080" s="152" t="s">
        <v>3978</v>
      </c>
    </row>
    <row r="1081" spans="1:65" s="2" customFormat="1" ht="66.75" customHeight="1">
      <c r="A1081" s="29"/>
      <c r="B1081" s="140"/>
      <c r="C1081" s="141" t="s">
        <v>3979</v>
      </c>
      <c r="D1081" s="141" t="s">
        <v>128</v>
      </c>
      <c r="E1081" s="142" t="s">
        <v>3980</v>
      </c>
      <c r="F1081" s="143" t="s">
        <v>3981</v>
      </c>
      <c r="G1081" s="144" t="s">
        <v>233</v>
      </c>
      <c r="H1081" s="145">
        <v>1</v>
      </c>
      <c r="I1081" s="146"/>
      <c r="J1081" s="147">
        <f t="shared" ref="J1081:J1144" si="150">ROUND(I1081*H1081,2)</f>
        <v>0</v>
      </c>
      <c r="K1081" s="143" t="s">
        <v>132</v>
      </c>
      <c r="L1081" s="30"/>
      <c r="M1081" s="148" t="s">
        <v>1</v>
      </c>
      <c r="N1081" s="149" t="s">
        <v>42</v>
      </c>
      <c r="O1081" s="55"/>
      <c r="P1081" s="150">
        <f t="shared" ref="P1081:P1144" si="151">O1081*H1081</f>
        <v>0</v>
      </c>
      <c r="Q1081" s="150">
        <v>0</v>
      </c>
      <c r="R1081" s="150">
        <f t="shared" ref="R1081:R1144" si="152">Q1081*H1081</f>
        <v>0</v>
      </c>
      <c r="S1081" s="150">
        <v>0</v>
      </c>
      <c r="T1081" s="151">
        <f t="shared" ref="T1081:T1144" si="153">S1081*H1081</f>
        <v>0</v>
      </c>
      <c r="U1081" s="29"/>
      <c r="V1081" s="29"/>
      <c r="W1081" s="29"/>
      <c r="X1081" s="29"/>
      <c r="Y1081" s="29"/>
      <c r="Z1081" s="29"/>
      <c r="AA1081" s="29"/>
      <c r="AB1081" s="29"/>
      <c r="AC1081" s="29"/>
      <c r="AD1081" s="29"/>
      <c r="AE1081" s="29"/>
      <c r="AR1081" s="152" t="s">
        <v>133</v>
      </c>
      <c r="AT1081" s="152" t="s">
        <v>128</v>
      </c>
      <c r="AU1081" s="152" t="s">
        <v>87</v>
      </c>
      <c r="AY1081" s="14" t="s">
        <v>125</v>
      </c>
      <c r="BE1081" s="153">
        <f t="shared" ref="BE1081:BE1119" si="154">IF(N1081="základní",J1081,0)</f>
        <v>0</v>
      </c>
      <c r="BF1081" s="153">
        <f t="shared" ref="BF1081:BF1119" si="155">IF(N1081="snížená",J1081,0)</f>
        <v>0</v>
      </c>
      <c r="BG1081" s="153">
        <f t="shared" ref="BG1081:BG1119" si="156">IF(N1081="zákl. přenesená",J1081,0)</f>
        <v>0</v>
      </c>
      <c r="BH1081" s="153">
        <f t="shared" ref="BH1081:BH1119" si="157">IF(N1081="sníž. přenesená",J1081,0)</f>
        <v>0</v>
      </c>
      <c r="BI1081" s="153">
        <f t="shared" ref="BI1081:BI1119" si="158">IF(N1081="nulová",J1081,0)</f>
        <v>0</v>
      </c>
      <c r="BJ1081" s="14" t="s">
        <v>85</v>
      </c>
      <c r="BK1081" s="153">
        <f t="shared" ref="BK1081:BK1119" si="159">ROUND(I1081*H1081,2)</f>
        <v>0</v>
      </c>
      <c r="BL1081" s="14" t="s">
        <v>133</v>
      </c>
      <c r="BM1081" s="152" t="s">
        <v>3982</v>
      </c>
    </row>
    <row r="1082" spans="1:65" s="2" customFormat="1" ht="66.75" customHeight="1">
      <c r="A1082" s="29"/>
      <c r="B1082" s="140"/>
      <c r="C1082" s="141" t="s">
        <v>3983</v>
      </c>
      <c r="D1082" s="141" t="s">
        <v>128</v>
      </c>
      <c r="E1082" s="142" t="s">
        <v>3984</v>
      </c>
      <c r="F1082" s="143" t="s">
        <v>3985</v>
      </c>
      <c r="G1082" s="144" t="s">
        <v>233</v>
      </c>
      <c r="H1082" s="145">
        <v>1</v>
      </c>
      <c r="I1082" s="146"/>
      <c r="J1082" s="147">
        <f t="shared" si="150"/>
        <v>0</v>
      </c>
      <c r="K1082" s="143" t="s">
        <v>132</v>
      </c>
      <c r="L1082" s="30"/>
      <c r="M1082" s="148" t="s">
        <v>1</v>
      </c>
      <c r="N1082" s="149" t="s">
        <v>42</v>
      </c>
      <c r="O1082" s="55"/>
      <c r="P1082" s="150">
        <f t="shared" si="151"/>
        <v>0</v>
      </c>
      <c r="Q1082" s="150">
        <v>0</v>
      </c>
      <c r="R1082" s="150">
        <f t="shared" si="152"/>
        <v>0</v>
      </c>
      <c r="S1082" s="150">
        <v>0</v>
      </c>
      <c r="T1082" s="151">
        <f t="shared" si="153"/>
        <v>0</v>
      </c>
      <c r="U1082" s="29"/>
      <c r="V1082" s="29"/>
      <c r="W1082" s="29"/>
      <c r="X1082" s="29"/>
      <c r="Y1082" s="29"/>
      <c r="Z1082" s="29"/>
      <c r="AA1082" s="29"/>
      <c r="AB1082" s="29"/>
      <c r="AC1082" s="29"/>
      <c r="AD1082" s="29"/>
      <c r="AE1082" s="29"/>
      <c r="AR1082" s="152" t="s">
        <v>133</v>
      </c>
      <c r="AT1082" s="152" t="s">
        <v>128</v>
      </c>
      <c r="AU1082" s="152" t="s">
        <v>87</v>
      </c>
      <c r="AY1082" s="14" t="s">
        <v>125</v>
      </c>
      <c r="BE1082" s="153">
        <f t="shared" si="154"/>
        <v>0</v>
      </c>
      <c r="BF1082" s="153">
        <f t="shared" si="155"/>
        <v>0</v>
      </c>
      <c r="BG1082" s="153">
        <f t="shared" si="156"/>
        <v>0</v>
      </c>
      <c r="BH1082" s="153">
        <f t="shared" si="157"/>
        <v>0</v>
      </c>
      <c r="BI1082" s="153">
        <f t="shared" si="158"/>
        <v>0</v>
      </c>
      <c r="BJ1082" s="14" t="s">
        <v>85</v>
      </c>
      <c r="BK1082" s="153">
        <f t="shared" si="159"/>
        <v>0</v>
      </c>
      <c r="BL1082" s="14" t="s">
        <v>133</v>
      </c>
      <c r="BM1082" s="152" t="s">
        <v>3986</v>
      </c>
    </row>
    <row r="1083" spans="1:65" s="2" customFormat="1" ht="66.75" customHeight="1">
      <c r="A1083" s="29"/>
      <c r="B1083" s="140"/>
      <c r="C1083" s="141" t="s">
        <v>3987</v>
      </c>
      <c r="D1083" s="141" t="s">
        <v>128</v>
      </c>
      <c r="E1083" s="142" t="s">
        <v>3988</v>
      </c>
      <c r="F1083" s="143" t="s">
        <v>3989</v>
      </c>
      <c r="G1083" s="144" t="s">
        <v>233</v>
      </c>
      <c r="H1083" s="145">
        <v>1</v>
      </c>
      <c r="I1083" s="146"/>
      <c r="J1083" s="147">
        <f t="shared" si="150"/>
        <v>0</v>
      </c>
      <c r="K1083" s="143" t="s">
        <v>132</v>
      </c>
      <c r="L1083" s="30"/>
      <c r="M1083" s="148" t="s">
        <v>1</v>
      </c>
      <c r="N1083" s="149" t="s">
        <v>42</v>
      </c>
      <c r="O1083" s="55"/>
      <c r="P1083" s="150">
        <f t="shared" si="151"/>
        <v>0</v>
      </c>
      <c r="Q1083" s="150">
        <v>0</v>
      </c>
      <c r="R1083" s="150">
        <f t="shared" si="152"/>
        <v>0</v>
      </c>
      <c r="S1083" s="150">
        <v>0</v>
      </c>
      <c r="T1083" s="151">
        <f t="shared" si="153"/>
        <v>0</v>
      </c>
      <c r="U1083" s="29"/>
      <c r="V1083" s="29"/>
      <c r="W1083" s="29"/>
      <c r="X1083" s="29"/>
      <c r="Y1083" s="29"/>
      <c r="Z1083" s="29"/>
      <c r="AA1083" s="29"/>
      <c r="AB1083" s="29"/>
      <c r="AC1083" s="29"/>
      <c r="AD1083" s="29"/>
      <c r="AE1083" s="29"/>
      <c r="AR1083" s="152" t="s">
        <v>133</v>
      </c>
      <c r="AT1083" s="152" t="s">
        <v>128</v>
      </c>
      <c r="AU1083" s="152" t="s">
        <v>87</v>
      </c>
      <c r="AY1083" s="14" t="s">
        <v>125</v>
      </c>
      <c r="BE1083" s="153">
        <f t="shared" si="154"/>
        <v>0</v>
      </c>
      <c r="BF1083" s="153">
        <f t="shared" si="155"/>
        <v>0</v>
      </c>
      <c r="BG1083" s="153">
        <f t="shared" si="156"/>
        <v>0</v>
      </c>
      <c r="BH1083" s="153">
        <f t="shared" si="157"/>
        <v>0</v>
      </c>
      <c r="BI1083" s="153">
        <f t="shared" si="158"/>
        <v>0</v>
      </c>
      <c r="BJ1083" s="14" t="s">
        <v>85</v>
      </c>
      <c r="BK1083" s="153">
        <f t="shared" si="159"/>
        <v>0</v>
      </c>
      <c r="BL1083" s="14" t="s">
        <v>133</v>
      </c>
      <c r="BM1083" s="152" t="s">
        <v>3990</v>
      </c>
    </row>
    <row r="1084" spans="1:65" s="2" customFormat="1" ht="66.75" customHeight="1">
      <c r="A1084" s="29"/>
      <c r="B1084" s="140"/>
      <c r="C1084" s="141" t="s">
        <v>3991</v>
      </c>
      <c r="D1084" s="141" t="s">
        <v>128</v>
      </c>
      <c r="E1084" s="142" t="s">
        <v>3992</v>
      </c>
      <c r="F1084" s="143" t="s">
        <v>3993</v>
      </c>
      <c r="G1084" s="144" t="s">
        <v>233</v>
      </c>
      <c r="H1084" s="145">
        <v>1</v>
      </c>
      <c r="I1084" s="146"/>
      <c r="J1084" s="147">
        <f t="shared" si="150"/>
        <v>0</v>
      </c>
      <c r="K1084" s="143" t="s">
        <v>132</v>
      </c>
      <c r="L1084" s="30"/>
      <c r="M1084" s="148" t="s">
        <v>1</v>
      </c>
      <c r="N1084" s="149" t="s">
        <v>42</v>
      </c>
      <c r="O1084" s="55"/>
      <c r="P1084" s="150">
        <f t="shared" si="151"/>
        <v>0</v>
      </c>
      <c r="Q1084" s="150">
        <v>0</v>
      </c>
      <c r="R1084" s="150">
        <f t="shared" si="152"/>
        <v>0</v>
      </c>
      <c r="S1084" s="150">
        <v>0</v>
      </c>
      <c r="T1084" s="151">
        <f t="shared" si="153"/>
        <v>0</v>
      </c>
      <c r="U1084" s="29"/>
      <c r="V1084" s="29"/>
      <c r="W1084" s="29"/>
      <c r="X1084" s="29"/>
      <c r="Y1084" s="29"/>
      <c r="Z1084" s="29"/>
      <c r="AA1084" s="29"/>
      <c r="AB1084" s="29"/>
      <c r="AC1084" s="29"/>
      <c r="AD1084" s="29"/>
      <c r="AE1084" s="29"/>
      <c r="AR1084" s="152" t="s">
        <v>133</v>
      </c>
      <c r="AT1084" s="152" t="s">
        <v>128</v>
      </c>
      <c r="AU1084" s="152" t="s">
        <v>87</v>
      </c>
      <c r="AY1084" s="14" t="s">
        <v>125</v>
      </c>
      <c r="BE1084" s="153">
        <f t="shared" si="154"/>
        <v>0</v>
      </c>
      <c r="BF1084" s="153">
        <f t="shared" si="155"/>
        <v>0</v>
      </c>
      <c r="BG1084" s="153">
        <f t="shared" si="156"/>
        <v>0</v>
      </c>
      <c r="BH1084" s="153">
        <f t="shared" si="157"/>
        <v>0</v>
      </c>
      <c r="BI1084" s="153">
        <f t="shared" si="158"/>
        <v>0</v>
      </c>
      <c r="BJ1084" s="14" t="s">
        <v>85</v>
      </c>
      <c r="BK1084" s="153">
        <f t="shared" si="159"/>
        <v>0</v>
      </c>
      <c r="BL1084" s="14" t="s">
        <v>133</v>
      </c>
      <c r="BM1084" s="152" t="s">
        <v>3994</v>
      </c>
    </row>
    <row r="1085" spans="1:65" s="2" customFormat="1" ht="44.25" customHeight="1">
      <c r="A1085" s="29"/>
      <c r="B1085" s="140"/>
      <c r="C1085" s="141" t="s">
        <v>3995</v>
      </c>
      <c r="D1085" s="141" t="s">
        <v>128</v>
      </c>
      <c r="E1085" s="142" t="s">
        <v>3996</v>
      </c>
      <c r="F1085" s="143" t="s">
        <v>3997</v>
      </c>
      <c r="G1085" s="144" t="s">
        <v>233</v>
      </c>
      <c r="H1085" s="145">
        <v>1</v>
      </c>
      <c r="I1085" s="146"/>
      <c r="J1085" s="147">
        <f t="shared" si="150"/>
        <v>0</v>
      </c>
      <c r="K1085" s="143" t="s">
        <v>132</v>
      </c>
      <c r="L1085" s="30"/>
      <c r="M1085" s="148" t="s">
        <v>1</v>
      </c>
      <c r="N1085" s="149" t="s">
        <v>42</v>
      </c>
      <c r="O1085" s="55"/>
      <c r="P1085" s="150">
        <f t="shared" si="151"/>
        <v>0</v>
      </c>
      <c r="Q1085" s="150">
        <v>0</v>
      </c>
      <c r="R1085" s="150">
        <f t="shared" si="152"/>
        <v>0</v>
      </c>
      <c r="S1085" s="150">
        <v>0</v>
      </c>
      <c r="T1085" s="151">
        <f t="shared" si="153"/>
        <v>0</v>
      </c>
      <c r="U1085" s="29"/>
      <c r="V1085" s="29"/>
      <c r="W1085" s="29"/>
      <c r="X1085" s="29"/>
      <c r="Y1085" s="29"/>
      <c r="Z1085" s="29"/>
      <c r="AA1085" s="29"/>
      <c r="AB1085" s="29"/>
      <c r="AC1085" s="29"/>
      <c r="AD1085" s="29"/>
      <c r="AE1085" s="29"/>
      <c r="AR1085" s="152" t="s">
        <v>133</v>
      </c>
      <c r="AT1085" s="152" t="s">
        <v>128</v>
      </c>
      <c r="AU1085" s="152" t="s">
        <v>87</v>
      </c>
      <c r="AY1085" s="14" t="s">
        <v>125</v>
      </c>
      <c r="BE1085" s="153">
        <f t="shared" si="154"/>
        <v>0</v>
      </c>
      <c r="BF1085" s="153">
        <f t="shared" si="155"/>
        <v>0</v>
      </c>
      <c r="BG1085" s="153">
        <f t="shared" si="156"/>
        <v>0</v>
      </c>
      <c r="BH1085" s="153">
        <f t="shared" si="157"/>
        <v>0</v>
      </c>
      <c r="BI1085" s="153">
        <f t="shared" si="158"/>
        <v>0</v>
      </c>
      <c r="BJ1085" s="14" t="s">
        <v>85</v>
      </c>
      <c r="BK1085" s="153">
        <f t="shared" si="159"/>
        <v>0</v>
      </c>
      <c r="BL1085" s="14" t="s">
        <v>133</v>
      </c>
      <c r="BM1085" s="152" t="s">
        <v>3998</v>
      </c>
    </row>
    <row r="1086" spans="1:65" s="2" customFormat="1" ht="44.25" customHeight="1">
      <c r="A1086" s="29"/>
      <c r="B1086" s="140"/>
      <c r="C1086" s="141" t="s">
        <v>3999</v>
      </c>
      <c r="D1086" s="141" t="s">
        <v>128</v>
      </c>
      <c r="E1086" s="142" t="s">
        <v>4000</v>
      </c>
      <c r="F1086" s="143" t="s">
        <v>4001</v>
      </c>
      <c r="G1086" s="144" t="s">
        <v>233</v>
      </c>
      <c r="H1086" s="145">
        <v>1</v>
      </c>
      <c r="I1086" s="146"/>
      <c r="J1086" s="147">
        <f t="shared" si="150"/>
        <v>0</v>
      </c>
      <c r="K1086" s="143" t="s">
        <v>132</v>
      </c>
      <c r="L1086" s="30"/>
      <c r="M1086" s="148" t="s">
        <v>1</v>
      </c>
      <c r="N1086" s="149" t="s">
        <v>42</v>
      </c>
      <c r="O1086" s="55"/>
      <c r="P1086" s="150">
        <f t="shared" si="151"/>
        <v>0</v>
      </c>
      <c r="Q1086" s="150">
        <v>0</v>
      </c>
      <c r="R1086" s="150">
        <f t="shared" si="152"/>
        <v>0</v>
      </c>
      <c r="S1086" s="150">
        <v>0</v>
      </c>
      <c r="T1086" s="151">
        <f t="shared" si="153"/>
        <v>0</v>
      </c>
      <c r="U1086" s="29"/>
      <c r="V1086" s="29"/>
      <c r="W1086" s="29"/>
      <c r="X1086" s="29"/>
      <c r="Y1086" s="29"/>
      <c r="Z1086" s="29"/>
      <c r="AA1086" s="29"/>
      <c r="AB1086" s="29"/>
      <c r="AC1086" s="29"/>
      <c r="AD1086" s="29"/>
      <c r="AE1086" s="29"/>
      <c r="AR1086" s="152" t="s">
        <v>133</v>
      </c>
      <c r="AT1086" s="152" t="s">
        <v>128</v>
      </c>
      <c r="AU1086" s="152" t="s">
        <v>87</v>
      </c>
      <c r="AY1086" s="14" t="s">
        <v>125</v>
      </c>
      <c r="BE1086" s="153">
        <f t="shared" si="154"/>
        <v>0</v>
      </c>
      <c r="BF1086" s="153">
        <f t="shared" si="155"/>
        <v>0</v>
      </c>
      <c r="BG1086" s="153">
        <f t="shared" si="156"/>
        <v>0</v>
      </c>
      <c r="BH1086" s="153">
        <f t="shared" si="157"/>
        <v>0</v>
      </c>
      <c r="BI1086" s="153">
        <f t="shared" si="158"/>
        <v>0</v>
      </c>
      <c r="BJ1086" s="14" t="s">
        <v>85</v>
      </c>
      <c r="BK1086" s="153">
        <f t="shared" si="159"/>
        <v>0</v>
      </c>
      <c r="BL1086" s="14" t="s">
        <v>133</v>
      </c>
      <c r="BM1086" s="152" t="s">
        <v>4002</v>
      </c>
    </row>
    <row r="1087" spans="1:65" s="2" customFormat="1" ht="66.75" customHeight="1">
      <c r="A1087" s="29"/>
      <c r="B1087" s="140"/>
      <c r="C1087" s="141" t="s">
        <v>4003</v>
      </c>
      <c r="D1087" s="141" t="s">
        <v>128</v>
      </c>
      <c r="E1087" s="142" t="s">
        <v>4004</v>
      </c>
      <c r="F1087" s="143" t="s">
        <v>4005</v>
      </c>
      <c r="G1087" s="144" t="s">
        <v>233</v>
      </c>
      <c r="H1087" s="145">
        <v>1</v>
      </c>
      <c r="I1087" s="146"/>
      <c r="J1087" s="147">
        <f t="shared" si="150"/>
        <v>0</v>
      </c>
      <c r="K1087" s="143" t="s">
        <v>132</v>
      </c>
      <c r="L1087" s="30"/>
      <c r="M1087" s="148" t="s">
        <v>1</v>
      </c>
      <c r="N1087" s="149" t="s">
        <v>42</v>
      </c>
      <c r="O1087" s="55"/>
      <c r="P1087" s="150">
        <f t="shared" si="151"/>
        <v>0</v>
      </c>
      <c r="Q1087" s="150">
        <v>0</v>
      </c>
      <c r="R1087" s="150">
        <f t="shared" si="152"/>
        <v>0</v>
      </c>
      <c r="S1087" s="150">
        <v>0</v>
      </c>
      <c r="T1087" s="151">
        <f t="shared" si="153"/>
        <v>0</v>
      </c>
      <c r="U1087" s="29"/>
      <c r="V1087" s="29"/>
      <c r="W1087" s="29"/>
      <c r="X1087" s="29"/>
      <c r="Y1087" s="29"/>
      <c r="Z1087" s="29"/>
      <c r="AA1087" s="29"/>
      <c r="AB1087" s="29"/>
      <c r="AC1087" s="29"/>
      <c r="AD1087" s="29"/>
      <c r="AE1087" s="29"/>
      <c r="AR1087" s="152" t="s">
        <v>133</v>
      </c>
      <c r="AT1087" s="152" t="s">
        <v>128</v>
      </c>
      <c r="AU1087" s="152" t="s">
        <v>87</v>
      </c>
      <c r="AY1087" s="14" t="s">
        <v>125</v>
      </c>
      <c r="BE1087" s="153">
        <f t="shared" si="154"/>
        <v>0</v>
      </c>
      <c r="BF1087" s="153">
        <f t="shared" si="155"/>
        <v>0</v>
      </c>
      <c r="BG1087" s="153">
        <f t="shared" si="156"/>
        <v>0</v>
      </c>
      <c r="BH1087" s="153">
        <f t="shared" si="157"/>
        <v>0</v>
      </c>
      <c r="BI1087" s="153">
        <f t="shared" si="158"/>
        <v>0</v>
      </c>
      <c r="BJ1087" s="14" t="s">
        <v>85</v>
      </c>
      <c r="BK1087" s="153">
        <f t="shared" si="159"/>
        <v>0</v>
      </c>
      <c r="BL1087" s="14" t="s">
        <v>133</v>
      </c>
      <c r="BM1087" s="152" t="s">
        <v>4006</v>
      </c>
    </row>
    <row r="1088" spans="1:65" s="2" customFormat="1" ht="66.75" customHeight="1">
      <c r="A1088" s="29"/>
      <c r="B1088" s="140"/>
      <c r="C1088" s="141" t="s">
        <v>4007</v>
      </c>
      <c r="D1088" s="141" t="s">
        <v>128</v>
      </c>
      <c r="E1088" s="142" t="s">
        <v>4008</v>
      </c>
      <c r="F1088" s="143" t="s">
        <v>4009</v>
      </c>
      <c r="G1088" s="144" t="s">
        <v>233</v>
      </c>
      <c r="H1088" s="145">
        <v>1</v>
      </c>
      <c r="I1088" s="146"/>
      <c r="J1088" s="147">
        <f t="shared" si="150"/>
        <v>0</v>
      </c>
      <c r="K1088" s="143" t="s">
        <v>132</v>
      </c>
      <c r="L1088" s="30"/>
      <c r="M1088" s="148" t="s">
        <v>1</v>
      </c>
      <c r="N1088" s="149" t="s">
        <v>42</v>
      </c>
      <c r="O1088" s="55"/>
      <c r="P1088" s="150">
        <f t="shared" si="151"/>
        <v>0</v>
      </c>
      <c r="Q1088" s="150">
        <v>0</v>
      </c>
      <c r="R1088" s="150">
        <f t="shared" si="152"/>
        <v>0</v>
      </c>
      <c r="S1088" s="150">
        <v>0</v>
      </c>
      <c r="T1088" s="151">
        <f t="shared" si="153"/>
        <v>0</v>
      </c>
      <c r="U1088" s="29"/>
      <c r="V1088" s="29"/>
      <c r="W1088" s="29"/>
      <c r="X1088" s="29"/>
      <c r="Y1088" s="29"/>
      <c r="Z1088" s="29"/>
      <c r="AA1088" s="29"/>
      <c r="AB1088" s="29"/>
      <c r="AC1088" s="29"/>
      <c r="AD1088" s="29"/>
      <c r="AE1088" s="29"/>
      <c r="AR1088" s="152" t="s">
        <v>133</v>
      </c>
      <c r="AT1088" s="152" t="s">
        <v>128</v>
      </c>
      <c r="AU1088" s="152" t="s">
        <v>87</v>
      </c>
      <c r="AY1088" s="14" t="s">
        <v>125</v>
      </c>
      <c r="BE1088" s="153">
        <f t="shared" si="154"/>
        <v>0</v>
      </c>
      <c r="BF1088" s="153">
        <f t="shared" si="155"/>
        <v>0</v>
      </c>
      <c r="BG1088" s="153">
        <f t="shared" si="156"/>
        <v>0</v>
      </c>
      <c r="BH1088" s="153">
        <f t="shared" si="157"/>
        <v>0</v>
      </c>
      <c r="BI1088" s="153">
        <f t="shared" si="158"/>
        <v>0</v>
      </c>
      <c r="BJ1088" s="14" t="s">
        <v>85</v>
      </c>
      <c r="BK1088" s="153">
        <f t="shared" si="159"/>
        <v>0</v>
      </c>
      <c r="BL1088" s="14" t="s">
        <v>133</v>
      </c>
      <c r="BM1088" s="152" t="s">
        <v>4010</v>
      </c>
    </row>
    <row r="1089" spans="1:65" s="2" customFormat="1" ht="66.75" customHeight="1">
      <c r="A1089" s="29"/>
      <c r="B1089" s="140"/>
      <c r="C1089" s="141" t="s">
        <v>4011</v>
      </c>
      <c r="D1089" s="141" t="s">
        <v>128</v>
      </c>
      <c r="E1089" s="142" t="s">
        <v>4012</v>
      </c>
      <c r="F1089" s="143" t="s">
        <v>4013</v>
      </c>
      <c r="G1089" s="144" t="s">
        <v>233</v>
      </c>
      <c r="H1089" s="145">
        <v>1</v>
      </c>
      <c r="I1089" s="146"/>
      <c r="J1089" s="147">
        <f t="shared" si="150"/>
        <v>0</v>
      </c>
      <c r="K1089" s="143" t="s">
        <v>132</v>
      </c>
      <c r="L1089" s="30"/>
      <c r="M1089" s="148" t="s">
        <v>1</v>
      </c>
      <c r="N1089" s="149" t="s">
        <v>42</v>
      </c>
      <c r="O1089" s="55"/>
      <c r="P1089" s="150">
        <f t="shared" si="151"/>
        <v>0</v>
      </c>
      <c r="Q1089" s="150">
        <v>0</v>
      </c>
      <c r="R1089" s="150">
        <f t="shared" si="152"/>
        <v>0</v>
      </c>
      <c r="S1089" s="150">
        <v>0</v>
      </c>
      <c r="T1089" s="151">
        <f t="shared" si="153"/>
        <v>0</v>
      </c>
      <c r="U1089" s="29"/>
      <c r="V1089" s="29"/>
      <c r="W1089" s="29"/>
      <c r="X1089" s="29"/>
      <c r="Y1089" s="29"/>
      <c r="Z1089" s="29"/>
      <c r="AA1089" s="29"/>
      <c r="AB1089" s="29"/>
      <c r="AC1089" s="29"/>
      <c r="AD1089" s="29"/>
      <c r="AE1089" s="29"/>
      <c r="AR1089" s="152" t="s">
        <v>133</v>
      </c>
      <c r="AT1089" s="152" t="s">
        <v>128</v>
      </c>
      <c r="AU1089" s="152" t="s">
        <v>87</v>
      </c>
      <c r="AY1089" s="14" t="s">
        <v>125</v>
      </c>
      <c r="BE1089" s="153">
        <f t="shared" si="154"/>
        <v>0</v>
      </c>
      <c r="BF1089" s="153">
        <f t="shared" si="155"/>
        <v>0</v>
      </c>
      <c r="BG1089" s="153">
        <f t="shared" si="156"/>
        <v>0</v>
      </c>
      <c r="BH1089" s="153">
        <f t="shared" si="157"/>
        <v>0</v>
      </c>
      <c r="BI1089" s="153">
        <f t="shared" si="158"/>
        <v>0</v>
      </c>
      <c r="BJ1089" s="14" t="s">
        <v>85</v>
      </c>
      <c r="BK1089" s="153">
        <f t="shared" si="159"/>
        <v>0</v>
      </c>
      <c r="BL1089" s="14" t="s">
        <v>133</v>
      </c>
      <c r="BM1089" s="152" t="s">
        <v>4014</v>
      </c>
    </row>
    <row r="1090" spans="1:65" s="2" customFormat="1" ht="66.75" customHeight="1">
      <c r="A1090" s="29"/>
      <c r="B1090" s="140"/>
      <c r="C1090" s="141" t="s">
        <v>4015</v>
      </c>
      <c r="D1090" s="141" t="s">
        <v>128</v>
      </c>
      <c r="E1090" s="142" t="s">
        <v>4016</v>
      </c>
      <c r="F1090" s="143" t="s">
        <v>4017</v>
      </c>
      <c r="G1090" s="144" t="s">
        <v>233</v>
      </c>
      <c r="H1090" s="145">
        <v>1</v>
      </c>
      <c r="I1090" s="146"/>
      <c r="J1090" s="147">
        <f t="shared" si="150"/>
        <v>0</v>
      </c>
      <c r="K1090" s="143" t="s">
        <v>132</v>
      </c>
      <c r="L1090" s="30"/>
      <c r="M1090" s="148" t="s">
        <v>1</v>
      </c>
      <c r="N1090" s="149" t="s">
        <v>42</v>
      </c>
      <c r="O1090" s="55"/>
      <c r="P1090" s="150">
        <f t="shared" si="151"/>
        <v>0</v>
      </c>
      <c r="Q1090" s="150">
        <v>0</v>
      </c>
      <c r="R1090" s="150">
        <f t="shared" si="152"/>
        <v>0</v>
      </c>
      <c r="S1090" s="150">
        <v>0</v>
      </c>
      <c r="T1090" s="151">
        <f t="shared" si="153"/>
        <v>0</v>
      </c>
      <c r="U1090" s="29"/>
      <c r="V1090" s="29"/>
      <c r="W1090" s="29"/>
      <c r="X1090" s="29"/>
      <c r="Y1090" s="29"/>
      <c r="Z1090" s="29"/>
      <c r="AA1090" s="29"/>
      <c r="AB1090" s="29"/>
      <c r="AC1090" s="29"/>
      <c r="AD1090" s="29"/>
      <c r="AE1090" s="29"/>
      <c r="AR1090" s="152" t="s">
        <v>133</v>
      </c>
      <c r="AT1090" s="152" t="s">
        <v>128</v>
      </c>
      <c r="AU1090" s="152" t="s">
        <v>87</v>
      </c>
      <c r="AY1090" s="14" t="s">
        <v>125</v>
      </c>
      <c r="BE1090" s="153">
        <f t="shared" si="154"/>
        <v>0</v>
      </c>
      <c r="BF1090" s="153">
        <f t="shared" si="155"/>
        <v>0</v>
      </c>
      <c r="BG1090" s="153">
        <f t="shared" si="156"/>
        <v>0</v>
      </c>
      <c r="BH1090" s="153">
        <f t="shared" si="157"/>
        <v>0</v>
      </c>
      <c r="BI1090" s="153">
        <f t="shared" si="158"/>
        <v>0</v>
      </c>
      <c r="BJ1090" s="14" t="s">
        <v>85</v>
      </c>
      <c r="BK1090" s="153">
        <f t="shared" si="159"/>
        <v>0</v>
      </c>
      <c r="BL1090" s="14" t="s">
        <v>133</v>
      </c>
      <c r="BM1090" s="152" t="s">
        <v>4018</v>
      </c>
    </row>
    <row r="1091" spans="1:65" s="2" customFormat="1" ht="55.5" customHeight="1">
      <c r="A1091" s="29"/>
      <c r="B1091" s="140"/>
      <c r="C1091" s="141" t="s">
        <v>4019</v>
      </c>
      <c r="D1091" s="141" t="s">
        <v>128</v>
      </c>
      <c r="E1091" s="142" t="s">
        <v>4020</v>
      </c>
      <c r="F1091" s="143" t="s">
        <v>4021</v>
      </c>
      <c r="G1091" s="144" t="s">
        <v>157</v>
      </c>
      <c r="H1091" s="145">
        <v>1</v>
      </c>
      <c r="I1091" s="146"/>
      <c r="J1091" s="147">
        <f t="shared" si="150"/>
        <v>0</v>
      </c>
      <c r="K1091" s="143" t="s">
        <v>132</v>
      </c>
      <c r="L1091" s="30"/>
      <c r="M1091" s="148" t="s">
        <v>1</v>
      </c>
      <c r="N1091" s="149" t="s">
        <v>42</v>
      </c>
      <c r="O1091" s="55"/>
      <c r="P1091" s="150">
        <f t="shared" si="151"/>
        <v>0</v>
      </c>
      <c r="Q1091" s="150">
        <v>0</v>
      </c>
      <c r="R1091" s="150">
        <f t="shared" si="152"/>
        <v>0</v>
      </c>
      <c r="S1091" s="150">
        <v>0</v>
      </c>
      <c r="T1091" s="151">
        <f t="shared" si="153"/>
        <v>0</v>
      </c>
      <c r="U1091" s="29"/>
      <c r="V1091" s="29"/>
      <c r="W1091" s="29"/>
      <c r="X1091" s="29"/>
      <c r="Y1091" s="29"/>
      <c r="Z1091" s="29"/>
      <c r="AA1091" s="29"/>
      <c r="AB1091" s="29"/>
      <c r="AC1091" s="29"/>
      <c r="AD1091" s="29"/>
      <c r="AE1091" s="29"/>
      <c r="AR1091" s="152" t="s">
        <v>133</v>
      </c>
      <c r="AT1091" s="152" t="s">
        <v>128</v>
      </c>
      <c r="AU1091" s="152" t="s">
        <v>87</v>
      </c>
      <c r="AY1091" s="14" t="s">
        <v>125</v>
      </c>
      <c r="BE1091" s="153">
        <f t="shared" si="154"/>
        <v>0</v>
      </c>
      <c r="BF1091" s="153">
        <f t="shared" si="155"/>
        <v>0</v>
      </c>
      <c r="BG1091" s="153">
        <f t="shared" si="156"/>
        <v>0</v>
      </c>
      <c r="BH1091" s="153">
        <f t="shared" si="157"/>
        <v>0</v>
      </c>
      <c r="BI1091" s="153">
        <f t="shared" si="158"/>
        <v>0</v>
      </c>
      <c r="BJ1091" s="14" t="s">
        <v>85</v>
      </c>
      <c r="BK1091" s="153">
        <f t="shared" si="159"/>
        <v>0</v>
      </c>
      <c r="BL1091" s="14" t="s">
        <v>133</v>
      </c>
      <c r="BM1091" s="152" t="s">
        <v>4022</v>
      </c>
    </row>
    <row r="1092" spans="1:65" s="2" customFormat="1" ht="55.5" customHeight="1">
      <c r="A1092" s="29"/>
      <c r="B1092" s="140"/>
      <c r="C1092" s="141" t="s">
        <v>4023</v>
      </c>
      <c r="D1092" s="141" t="s">
        <v>128</v>
      </c>
      <c r="E1092" s="142" t="s">
        <v>4024</v>
      </c>
      <c r="F1092" s="143" t="s">
        <v>4025</v>
      </c>
      <c r="G1092" s="144" t="s">
        <v>157</v>
      </c>
      <c r="H1092" s="145">
        <v>1</v>
      </c>
      <c r="I1092" s="146"/>
      <c r="J1092" s="147">
        <f t="shared" si="150"/>
        <v>0</v>
      </c>
      <c r="K1092" s="143" t="s">
        <v>132</v>
      </c>
      <c r="L1092" s="30"/>
      <c r="M1092" s="148" t="s">
        <v>1</v>
      </c>
      <c r="N1092" s="149" t="s">
        <v>42</v>
      </c>
      <c r="O1092" s="55"/>
      <c r="P1092" s="150">
        <f t="shared" si="151"/>
        <v>0</v>
      </c>
      <c r="Q1092" s="150">
        <v>0</v>
      </c>
      <c r="R1092" s="150">
        <f t="shared" si="152"/>
        <v>0</v>
      </c>
      <c r="S1092" s="150">
        <v>0</v>
      </c>
      <c r="T1092" s="151">
        <f t="shared" si="153"/>
        <v>0</v>
      </c>
      <c r="U1092" s="29"/>
      <c r="V1092" s="29"/>
      <c r="W1092" s="29"/>
      <c r="X1092" s="29"/>
      <c r="Y1092" s="29"/>
      <c r="Z1092" s="29"/>
      <c r="AA1092" s="29"/>
      <c r="AB1092" s="29"/>
      <c r="AC1092" s="29"/>
      <c r="AD1092" s="29"/>
      <c r="AE1092" s="29"/>
      <c r="AR1092" s="152" t="s">
        <v>133</v>
      </c>
      <c r="AT1092" s="152" t="s">
        <v>128</v>
      </c>
      <c r="AU1092" s="152" t="s">
        <v>87</v>
      </c>
      <c r="AY1092" s="14" t="s">
        <v>125</v>
      </c>
      <c r="BE1092" s="153">
        <f t="shared" si="154"/>
        <v>0</v>
      </c>
      <c r="BF1092" s="153">
        <f t="shared" si="155"/>
        <v>0</v>
      </c>
      <c r="BG1092" s="153">
        <f t="shared" si="156"/>
        <v>0</v>
      </c>
      <c r="BH1092" s="153">
        <f t="shared" si="157"/>
        <v>0</v>
      </c>
      <c r="BI1092" s="153">
        <f t="shared" si="158"/>
        <v>0</v>
      </c>
      <c r="BJ1092" s="14" t="s">
        <v>85</v>
      </c>
      <c r="BK1092" s="153">
        <f t="shared" si="159"/>
        <v>0</v>
      </c>
      <c r="BL1092" s="14" t="s">
        <v>133</v>
      </c>
      <c r="BM1092" s="152" t="s">
        <v>4026</v>
      </c>
    </row>
    <row r="1093" spans="1:65" s="2" customFormat="1" ht="55.5" customHeight="1">
      <c r="A1093" s="29"/>
      <c r="B1093" s="140"/>
      <c r="C1093" s="141" t="s">
        <v>4027</v>
      </c>
      <c r="D1093" s="141" t="s">
        <v>128</v>
      </c>
      <c r="E1093" s="142" t="s">
        <v>4028</v>
      </c>
      <c r="F1093" s="143" t="s">
        <v>4029</v>
      </c>
      <c r="G1093" s="144" t="s">
        <v>157</v>
      </c>
      <c r="H1093" s="145">
        <v>1</v>
      </c>
      <c r="I1093" s="146"/>
      <c r="J1093" s="147">
        <f t="shared" si="150"/>
        <v>0</v>
      </c>
      <c r="K1093" s="143" t="s">
        <v>132</v>
      </c>
      <c r="L1093" s="30"/>
      <c r="M1093" s="148" t="s">
        <v>1</v>
      </c>
      <c r="N1093" s="149" t="s">
        <v>42</v>
      </c>
      <c r="O1093" s="55"/>
      <c r="P1093" s="150">
        <f t="shared" si="151"/>
        <v>0</v>
      </c>
      <c r="Q1093" s="150">
        <v>0</v>
      </c>
      <c r="R1093" s="150">
        <f t="shared" si="152"/>
        <v>0</v>
      </c>
      <c r="S1093" s="150">
        <v>0</v>
      </c>
      <c r="T1093" s="151">
        <f t="shared" si="153"/>
        <v>0</v>
      </c>
      <c r="U1093" s="29"/>
      <c r="V1093" s="29"/>
      <c r="W1093" s="29"/>
      <c r="X1093" s="29"/>
      <c r="Y1093" s="29"/>
      <c r="Z1093" s="29"/>
      <c r="AA1093" s="29"/>
      <c r="AB1093" s="29"/>
      <c r="AC1093" s="29"/>
      <c r="AD1093" s="29"/>
      <c r="AE1093" s="29"/>
      <c r="AR1093" s="152" t="s">
        <v>133</v>
      </c>
      <c r="AT1093" s="152" t="s">
        <v>128</v>
      </c>
      <c r="AU1093" s="152" t="s">
        <v>87</v>
      </c>
      <c r="AY1093" s="14" t="s">
        <v>125</v>
      </c>
      <c r="BE1093" s="153">
        <f t="shared" si="154"/>
        <v>0</v>
      </c>
      <c r="BF1093" s="153">
        <f t="shared" si="155"/>
        <v>0</v>
      </c>
      <c r="BG1093" s="153">
        <f t="shared" si="156"/>
        <v>0</v>
      </c>
      <c r="BH1093" s="153">
        <f t="shared" si="157"/>
        <v>0</v>
      </c>
      <c r="BI1093" s="153">
        <f t="shared" si="158"/>
        <v>0</v>
      </c>
      <c r="BJ1093" s="14" t="s">
        <v>85</v>
      </c>
      <c r="BK1093" s="153">
        <f t="shared" si="159"/>
        <v>0</v>
      </c>
      <c r="BL1093" s="14" t="s">
        <v>133</v>
      </c>
      <c r="BM1093" s="152" t="s">
        <v>4030</v>
      </c>
    </row>
    <row r="1094" spans="1:65" s="2" customFormat="1" ht="49.15" customHeight="1">
      <c r="A1094" s="29"/>
      <c r="B1094" s="140"/>
      <c r="C1094" s="141" t="s">
        <v>4031</v>
      </c>
      <c r="D1094" s="141" t="s">
        <v>128</v>
      </c>
      <c r="E1094" s="142" t="s">
        <v>4032</v>
      </c>
      <c r="F1094" s="143" t="s">
        <v>4033</v>
      </c>
      <c r="G1094" s="144" t="s">
        <v>157</v>
      </c>
      <c r="H1094" s="145">
        <v>1</v>
      </c>
      <c r="I1094" s="146"/>
      <c r="J1094" s="147">
        <f t="shared" si="150"/>
        <v>0</v>
      </c>
      <c r="K1094" s="143" t="s">
        <v>132</v>
      </c>
      <c r="L1094" s="30"/>
      <c r="M1094" s="148" t="s">
        <v>1</v>
      </c>
      <c r="N1094" s="149" t="s">
        <v>42</v>
      </c>
      <c r="O1094" s="55"/>
      <c r="P1094" s="150">
        <f t="shared" si="151"/>
        <v>0</v>
      </c>
      <c r="Q1094" s="150">
        <v>0</v>
      </c>
      <c r="R1094" s="150">
        <f t="shared" si="152"/>
        <v>0</v>
      </c>
      <c r="S1094" s="150">
        <v>0</v>
      </c>
      <c r="T1094" s="151">
        <f t="shared" si="153"/>
        <v>0</v>
      </c>
      <c r="U1094" s="29"/>
      <c r="V1094" s="29"/>
      <c r="W1094" s="29"/>
      <c r="X1094" s="29"/>
      <c r="Y1094" s="29"/>
      <c r="Z1094" s="29"/>
      <c r="AA1094" s="29"/>
      <c r="AB1094" s="29"/>
      <c r="AC1094" s="29"/>
      <c r="AD1094" s="29"/>
      <c r="AE1094" s="29"/>
      <c r="AR1094" s="152" t="s">
        <v>133</v>
      </c>
      <c r="AT1094" s="152" t="s">
        <v>128</v>
      </c>
      <c r="AU1094" s="152" t="s">
        <v>87</v>
      </c>
      <c r="AY1094" s="14" t="s">
        <v>125</v>
      </c>
      <c r="BE1094" s="153">
        <f t="shared" si="154"/>
        <v>0</v>
      </c>
      <c r="BF1094" s="153">
        <f t="shared" si="155"/>
        <v>0</v>
      </c>
      <c r="BG1094" s="153">
        <f t="shared" si="156"/>
        <v>0</v>
      </c>
      <c r="BH1094" s="153">
        <f t="shared" si="157"/>
        <v>0</v>
      </c>
      <c r="BI1094" s="153">
        <f t="shared" si="158"/>
        <v>0</v>
      </c>
      <c r="BJ1094" s="14" t="s">
        <v>85</v>
      </c>
      <c r="BK1094" s="153">
        <f t="shared" si="159"/>
        <v>0</v>
      </c>
      <c r="BL1094" s="14" t="s">
        <v>133</v>
      </c>
      <c r="BM1094" s="152" t="s">
        <v>4034</v>
      </c>
    </row>
    <row r="1095" spans="1:65" s="2" customFormat="1" ht="76.349999999999994" customHeight="1">
      <c r="A1095" s="29"/>
      <c r="B1095" s="140"/>
      <c r="C1095" s="141" t="s">
        <v>4035</v>
      </c>
      <c r="D1095" s="141" t="s">
        <v>128</v>
      </c>
      <c r="E1095" s="142" t="s">
        <v>4036</v>
      </c>
      <c r="F1095" s="143" t="s">
        <v>4037</v>
      </c>
      <c r="G1095" s="144" t="s">
        <v>233</v>
      </c>
      <c r="H1095" s="145">
        <v>1</v>
      </c>
      <c r="I1095" s="146"/>
      <c r="J1095" s="147">
        <f t="shared" si="150"/>
        <v>0</v>
      </c>
      <c r="K1095" s="143" t="s">
        <v>132</v>
      </c>
      <c r="L1095" s="30"/>
      <c r="M1095" s="148" t="s">
        <v>1</v>
      </c>
      <c r="N1095" s="149" t="s">
        <v>42</v>
      </c>
      <c r="O1095" s="55"/>
      <c r="P1095" s="150">
        <f t="shared" si="151"/>
        <v>0</v>
      </c>
      <c r="Q1095" s="150">
        <v>0</v>
      </c>
      <c r="R1095" s="150">
        <f t="shared" si="152"/>
        <v>0</v>
      </c>
      <c r="S1095" s="150">
        <v>0</v>
      </c>
      <c r="T1095" s="151">
        <f t="shared" si="153"/>
        <v>0</v>
      </c>
      <c r="U1095" s="29"/>
      <c r="V1095" s="29"/>
      <c r="W1095" s="29"/>
      <c r="X1095" s="29"/>
      <c r="Y1095" s="29"/>
      <c r="Z1095" s="29"/>
      <c r="AA1095" s="29"/>
      <c r="AB1095" s="29"/>
      <c r="AC1095" s="29"/>
      <c r="AD1095" s="29"/>
      <c r="AE1095" s="29"/>
      <c r="AR1095" s="152" t="s">
        <v>133</v>
      </c>
      <c r="AT1095" s="152" t="s">
        <v>128</v>
      </c>
      <c r="AU1095" s="152" t="s">
        <v>87</v>
      </c>
      <c r="AY1095" s="14" t="s">
        <v>125</v>
      </c>
      <c r="BE1095" s="153">
        <f t="shared" si="154"/>
        <v>0</v>
      </c>
      <c r="BF1095" s="153">
        <f t="shared" si="155"/>
        <v>0</v>
      </c>
      <c r="BG1095" s="153">
        <f t="shared" si="156"/>
        <v>0</v>
      </c>
      <c r="BH1095" s="153">
        <f t="shared" si="157"/>
        <v>0</v>
      </c>
      <c r="BI1095" s="153">
        <f t="shared" si="158"/>
        <v>0</v>
      </c>
      <c r="BJ1095" s="14" t="s">
        <v>85</v>
      </c>
      <c r="BK1095" s="153">
        <f t="shared" si="159"/>
        <v>0</v>
      </c>
      <c r="BL1095" s="14" t="s">
        <v>133</v>
      </c>
      <c r="BM1095" s="152" t="s">
        <v>4038</v>
      </c>
    </row>
    <row r="1096" spans="1:65" s="2" customFormat="1" ht="37.9" customHeight="1">
      <c r="A1096" s="29"/>
      <c r="B1096" s="140"/>
      <c r="C1096" s="141" t="s">
        <v>4039</v>
      </c>
      <c r="D1096" s="141" t="s">
        <v>128</v>
      </c>
      <c r="E1096" s="142" t="s">
        <v>4040</v>
      </c>
      <c r="F1096" s="143" t="s">
        <v>4041</v>
      </c>
      <c r="G1096" s="144" t="s">
        <v>142</v>
      </c>
      <c r="H1096" s="145">
        <v>1</v>
      </c>
      <c r="I1096" s="146"/>
      <c r="J1096" s="147">
        <f t="shared" si="150"/>
        <v>0</v>
      </c>
      <c r="K1096" s="143" t="s">
        <v>132</v>
      </c>
      <c r="L1096" s="30"/>
      <c r="M1096" s="148" t="s">
        <v>1</v>
      </c>
      <c r="N1096" s="149" t="s">
        <v>42</v>
      </c>
      <c r="O1096" s="55"/>
      <c r="P1096" s="150">
        <f t="shared" si="151"/>
        <v>0</v>
      </c>
      <c r="Q1096" s="150">
        <v>0</v>
      </c>
      <c r="R1096" s="150">
        <f t="shared" si="152"/>
        <v>0</v>
      </c>
      <c r="S1096" s="150">
        <v>0</v>
      </c>
      <c r="T1096" s="151">
        <f t="shared" si="153"/>
        <v>0</v>
      </c>
      <c r="U1096" s="29"/>
      <c r="V1096" s="29"/>
      <c r="W1096" s="29"/>
      <c r="X1096" s="29"/>
      <c r="Y1096" s="29"/>
      <c r="Z1096" s="29"/>
      <c r="AA1096" s="29"/>
      <c r="AB1096" s="29"/>
      <c r="AC1096" s="29"/>
      <c r="AD1096" s="29"/>
      <c r="AE1096" s="29"/>
      <c r="AR1096" s="152" t="s">
        <v>133</v>
      </c>
      <c r="AT1096" s="152" t="s">
        <v>128</v>
      </c>
      <c r="AU1096" s="152" t="s">
        <v>87</v>
      </c>
      <c r="AY1096" s="14" t="s">
        <v>125</v>
      </c>
      <c r="BE1096" s="153">
        <f t="shared" si="154"/>
        <v>0</v>
      </c>
      <c r="BF1096" s="153">
        <f t="shared" si="155"/>
        <v>0</v>
      </c>
      <c r="BG1096" s="153">
        <f t="shared" si="156"/>
        <v>0</v>
      </c>
      <c r="BH1096" s="153">
        <f t="shared" si="157"/>
        <v>0</v>
      </c>
      <c r="BI1096" s="153">
        <f t="shared" si="158"/>
        <v>0</v>
      </c>
      <c r="BJ1096" s="14" t="s">
        <v>85</v>
      </c>
      <c r="BK1096" s="153">
        <f t="shared" si="159"/>
        <v>0</v>
      </c>
      <c r="BL1096" s="14" t="s">
        <v>133</v>
      </c>
      <c r="BM1096" s="152" t="s">
        <v>4042</v>
      </c>
    </row>
    <row r="1097" spans="1:65" s="2" customFormat="1" ht="76.349999999999994" customHeight="1">
      <c r="A1097" s="29"/>
      <c r="B1097" s="140"/>
      <c r="C1097" s="141" t="s">
        <v>4043</v>
      </c>
      <c r="D1097" s="141" t="s">
        <v>128</v>
      </c>
      <c r="E1097" s="142" t="s">
        <v>4044</v>
      </c>
      <c r="F1097" s="143" t="s">
        <v>4045</v>
      </c>
      <c r="G1097" s="144" t="s">
        <v>157</v>
      </c>
      <c r="H1097" s="145">
        <v>1</v>
      </c>
      <c r="I1097" s="146"/>
      <c r="J1097" s="147">
        <f t="shared" si="150"/>
        <v>0</v>
      </c>
      <c r="K1097" s="143" t="s">
        <v>132</v>
      </c>
      <c r="L1097" s="30"/>
      <c r="M1097" s="148" t="s">
        <v>1</v>
      </c>
      <c r="N1097" s="149" t="s">
        <v>42</v>
      </c>
      <c r="O1097" s="55"/>
      <c r="P1097" s="150">
        <f t="shared" si="151"/>
        <v>0</v>
      </c>
      <c r="Q1097" s="150">
        <v>0</v>
      </c>
      <c r="R1097" s="150">
        <f t="shared" si="152"/>
        <v>0</v>
      </c>
      <c r="S1097" s="150">
        <v>0</v>
      </c>
      <c r="T1097" s="151">
        <f t="shared" si="153"/>
        <v>0</v>
      </c>
      <c r="U1097" s="29"/>
      <c r="V1097" s="29"/>
      <c r="W1097" s="29"/>
      <c r="X1097" s="29"/>
      <c r="Y1097" s="29"/>
      <c r="Z1097" s="29"/>
      <c r="AA1097" s="29"/>
      <c r="AB1097" s="29"/>
      <c r="AC1097" s="29"/>
      <c r="AD1097" s="29"/>
      <c r="AE1097" s="29"/>
      <c r="AR1097" s="152" t="s">
        <v>133</v>
      </c>
      <c r="AT1097" s="152" t="s">
        <v>128</v>
      </c>
      <c r="AU1097" s="152" t="s">
        <v>87</v>
      </c>
      <c r="AY1097" s="14" t="s">
        <v>125</v>
      </c>
      <c r="BE1097" s="153">
        <f t="shared" si="154"/>
        <v>0</v>
      </c>
      <c r="BF1097" s="153">
        <f t="shared" si="155"/>
        <v>0</v>
      </c>
      <c r="BG1097" s="153">
        <f t="shared" si="156"/>
        <v>0</v>
      </c>
      <c r="BH1097" s="153">
        <f t="shared" si="157"/>
        <v>0</v>
      </c>
      <c r="BI1097" s="153">
        <f t="shared" si="158"/>
        <v>0</v>
      </c>
      <c r="BJ1097" s="14" t="s">
        <v>85</v>
      </c>
      <c r="BK1097" s="153">
        <f t="shared" si="159"/>
        <v>0</v>
      </c>
      <c r="BL1097" s="14" t="s">
        <v>133</v>
      </c>
      <c r="BM1097" s="152" t="s">
        <v>4046</v>
      </c>
    </row>
    <row r="1098" spans="1:65" s="2" customFormat="1" ht="76.349999999999994" customHeight="1">
      <c r="A1098" s="29"/>
      <c r="B1098" s="140"/>
      <c r="C1098" s="141" t="s">
        <v>4047</v>
      </c>
      <c r="D1098" s="141" t="s">
        <v>128</v>
      </c>
      <c r="E1098" s="142" t="s">
        <v>4048</v>
      </c>
      <c r="F1098" s="143" t="s">
        <v>4049</v>
      </c>
      <c r="G1098" s="144" t="s">
        <v>137</v>
      </c>
      <c r="H1098" s="145">
        <v>1</v>
      </c>
      <c r="I1098" s="146"/>
      <c r="J1098" s="147">
        <f t="shared" si="150"/>
        <v>0</v>
      </c>
      <c r="K1098" s="143" t="s">
        <v>132</v>
      </c>
      <c r="L1098" s="30"/>
      <c r="M1098" s="148" t="s">
        <v>1</v>
      </c>
      <c r="N1098" s="149" t="s">
        <v>42</v>
      </c>
      <c r="O1098" s="55"/>
      <c r="P1098" s="150">
        <f t="shared" si="151"/>
        <v>0</v>
      </c>
      <c r="Q1098" s="150">
        <v>0</v>
      </c>
      <c r="R1098" s="150">
        <f t="shared" si="152"/>
        <v>0</v>
      </c>
      <c r="S1098" s="150">
        <v>0</v>
      </c>
      <c r="T1098" s="151">
        <f t="shared" si="153"/>
        <v>0</v>
      </c>
      <c r="U1098" s="29"/>
      <c r="V1098" s="29"/>
      <c r="W1098" s="29"/>
      <c r="X1098" s="29"/>
      <c r="Y1098" s="29"/>
      <c r="Z1098" s="29"/>
      <c r="AA1098" s="29"/>
      <c r="AB1098" s="29"/>
      <c r="AC1098" s="29"/>
      <c r="AD1098" s="29"/>
      <c r="AE1098" s="29"/>
      <c r="AR1098" s="152" t="s">
        <v>133</v>
      </c>
      <c r="AT1098" s="152" t="s">
        <v>128</v>
      </c>
      <c r="AU1098" s="152" t="s">
        <v>87</v>
      </c>
      <c r="AY1098" s="14" t="s">
        <v>125</v>
      </c>
      <c r="BE1098" s="153">
        <f t="shared" si="154"/>
        <v>0</v>
      </c>
      <c r="BF1098" s="153">
        <f t="shared" si="155"/>
        <v>0</v>
      </c>
      <c r="BG1098" s="153">
        <f t="shared" si="156"/>
        <v>0</v>
      </c>
      <c r="BH1098" s="153">
        <f t="shared" si="157"/>
        <v>0</v>
      </c>
      <c r="BI1098" s="153">
        <f t="shared" si="158"/>
        <v>0</v>
      </c>
      <c r="BJ1098" s="14" t="s">
        <v>85</v>
      </c>
      <c r="BK1098" s="153">
        <f t="shared" si="159"/>
        <v>0</v>
      </c>
      <c r="BL1098" s="14" t="s">
        <v>133</v>
      </c>
      <c r="BM1098" s="152" t="s">
        <v>4050</v>
      </c>
    </row>
    <row r="1099" spans="1:65" s="2" customFormat="1" ht="62.65" customHeight="1">
      <c r="A1099" s="29"/>
      <c r="B1099" s="140"/>
      <c r="C1099" s="141" t="s">
        <v>4051</v>
      </c>
      <c r="D1099" s="141" t="s">
        <v>128</v>
      </c>
      <c r="E1099" s="142" t="s">
        <v>4052</v>
      </c>
      <c r="F1099" s="143" t="s">
        <v>4053</v>
      </c>
      <c r="G1099" s="144" t="s">
        <v>157</v>
      </c>
      <c r="H1099" s="145">
        <v>1</v>
      </c>
      <c r="I1099" s="146"/>
      <c r="J1099" s="147">
        <f t="shared" si="150"/>
        <v>0</v>
      </c>
      <c r="K1099" s="143" t="s">
        <v>132</v>
      </c>
      <c r="L1099" s="30"/>
      <c r="M1099" s="148" t="s">
        <v>1</v>
      </c>
      <c r="N1099" s="149" t="s">
        <v>42</v>
      </c>
      <c r="O1099" s="55"/>
      <c r="P1099" s="150">
        <f t="shared" si="151"/>
        <v>0</v>
      </c>
      <c r="Q1099" s="150">
        <v>0</v>
      </c>
      <c r="R1099" s="150">
        <f t="shared" si="152"/>
        <v>0</v>
      </c>
      <c r="S1099" s="150">
        <v>0</v>
      </c>
      <c r="T1099" s="151">
        <f t="shared" si="153"/>
        <v>0</v>
      </c>
      <c r="U1099" s="29"/>
      <c r="V1099" s="29"/>
      <c r="W1099" s="29"/>
      <c r="X1099" s="29"/>
      <c r="Y1099" s="29"/>
      <c r="Z1099" s="29"/>
      <c r="AA1099" s="29"/>
      <c r="AB1099" s="29"/>
      <c r="AC1099" s="29"/>
      <c r="AD1099" s="29"/>
      <c r="AE1099" s="29"/>
      <c r="AR1099" s="152" t="s">
        <v>133</v>
      </c>
      <c r="AT1099" s="152" t="s">
        <v>128</v>
      </c>
      <c r="AU1099" s="152" t="s">
        <v>87</v>
      </c>
      <c r="AY1099" s="14" t="s">
        <v>125</v>
      </c>
      <c r="BE1099" s="153">
        <f t="shared" si="154"/>
        <v>0</v>
      </c>
      <c r="BF1099" s="153">
        <f t="shared" si="155"/>
        <v>0</v>
      </c>
      <c r="BG1099" s="153">
        <f t="shared" si="156"/>
        <v>0</v>
      </c>
      <c r="BH1099" s="153">
        <f t="shared" si="157"/>
        <v>0</v>
      </c>
      <c r="BI1099" s="153">
        <f t="shared" si="158"/>
        <v>0</v>
      </c>
      <c r="BJ1099" s="14" t="s">
        <v>85</v>
      </c>
      <c r="BK1099" s="153">
        <f t="shared" si="159"/>
        <v>0</v>
      </c>
      <c r="BL1099" s="14" t="s">
        <v>133</v>
      </c>
      <c r="BM1099" s="152" t="s">
        <v>4054</v>
      </c>
    </row>
    <row r="1100" spans="1:65" s="2" customFormat="1" ht="62.65" customHeight="1">
      <c r="A1100" s="29"/>
      <c r="B1100" s="140"/>
      <c r="C1100" s="141" t="s">
        <v>4055</v>
      </c>
      <c r="D1100" s="141" t="s">
        <v>128</v>
      </c>
      <c r="E1100" s="142" t="s">
        <v>4056</v>
      </c>
      <c r="F1100" s="143" t="s">
        <v>4057</v>
      </c>
      <c r="G1100" s="144" t="s">
        <v>137</v>
      </c>
      <c r="H1100" s="145">
        <v>1</v>
      </c>
      <c r="I1100" s="146"/>
      <c r="J1100" s="147">
        <f t="shared" si="150"/>
        <v>0</v>
      </c>
      <c r="K1100" s="143" t="s">
        <v>132</v>
      </c>
      <c r="L1100" s="30"/>
      <c r="M1100" s="148" t="s">
        <v>1</v>
      </c>
      <c r="N1100" s="149" t="s">
        <v>42</v>
      </c>
      <c r="O1100" s="55"/>
      <c r="P1100" s="150">
        <f t="shared" si="151"/>
        <v>0</v>
      </c>
      <c r="Q1100" s="150">
        <v>0</v>
      </c>
      <c r="R1100" s="150">
        <f t="shared" si="152"/>
        <v>0</v>
      </c>
      <c r="S1100" s="150">
        <v>0</v>
      </c>
      <c r="T1100" s="151">
        <f t="shared" si="153"/>
        <v>0</v>
      </c>
      <c r="U1100" s="29"/>
      <c r="V1100" s="29"/>
      <c r="W1100" s="29"/>
      <c r="X1100" s="29"/>
      <c r="Y1100" s="29"/>
      <c r="Z1100" s="29"/>
      <c r="AA1100" s="29"/>
      <c r="AB1100" s="29"/>
      <c r="AC1100" s="29"/>
      <c r="AD1100" s="29"/>
      <c r="AE1100" s="29"/>
      <c r="AR1100" s="152" t="s">
        <v>133</v>
      </c>
      <c r="AT1100" s="152" t="s">
        <v>128</v>
      </c>
      <c r="AU1100" s="152" t="s">
        <v>87</v>
      </c>
      <c r="AY1100" s="14" t="s">
        <v>125</v>
      </c>
      <c r="BE1100" s="153">
        <f t="shared" si="154"/>
        <v>0</v>
      </c>
      <c r="BF1100" s="153">
        <f t="shared" si="155"/>
        <v>0</v>
      </c>
      <c r="BG1100" s="153">
        <f t="shared" si="156"/>
        <v>0</v>
      </c>
      <c r="BH1100" s="153">
        <f t="shared" si="157"/>
        <v>0</v>
      </c>
      <c r="BI1100" s="153">
        <f t="shared" si="158"/>
        <v>0</v>
      </c>
      <c r="BJ1100" s="14" t="s">
        <v>85</v>
      </c>
      <c r="BK1100" s="153">
        <f t="shared" si="159"/>
        <v>0</v>
      </c>
      <c r="BL1100" s="14" t="s">
        <v>133</v>
      </c>
      <c r="BM1100" s="152" t="s">
        <v>4058</v>
      </c>
    </row>
    <row r="1101" spans="1:65" s="2" customFormat="1" ht="62.65" customHeight="1">
      <c r="A1101" s="29"/>
      <c r="B1101" s="140"/>
      <c r="C1101" s="141" t="s">
        <v>4059</v>
      </c>
      <c r="D1101" s="141" t="s">
        <v>128</v>
      </c>
      <c r="E1101" s="142" t="s">
        <v>4060</v>
      </c>
      <c r="F1101" s="143" t="s">
        <v>4061</v>
      </c>
      <c r="G1101" s="144" t="s">
        <v>157</v>
      </c>
      <c r="H1101" s="145">
        <v>1</v>
      </c>
      <c r="I1101" s="146"/>
      <c r="J1101" s="147">
        <f t="shared" si="150"/>
        <v>0</v>
      </c>
      <c r="K1101" s="143" t="s">
        <v>132</v>
      </c>
      <c r="L1101" s="30"/>
      <c r="M1101" s="148" t="s">
        <v>1</v>
      </c>
      <c r="N1101" s="149" t="s">
        <v>42</v>
      </c>
      <c r="O1101" s="55"/>
      <c r="P1101" s="150">
        <f t="shared" si="151"/>
        <v>0</v>
      </c>
      <c r="Q1101" s="150">
        <v>0</v>
      </c>
      <c r="R1101" s="150">
        <f t="shared" si="152"/>
        <v>0</v>
      </c>
      <c r="S1101" s="150">
        <v>0</v>
      </c>
      <c r="T1101" s="151">
        <f t="shared" si="153"/>
        <v>0</v>
      </c>
      <c r="U1101" s="29"/>
      <c r="V1101" s="29"/>
      <c r="W1101" s="29"/>
      <c r="X1101" s="29"/>
      <c r="Y1101" s="29"/>
      <c r="Z1101" s="29"/>
      <c r="AA1101" s="29"/>
      <c r="AB1101" s="29"/>
      <c r="AC1101" s="29"/>
      <c r="AD1101" s="29"/>
      <c r="AE1101" s="29"/>
      <c r="AR1101" s="152" t="s">
        <v>133</v>
      </c>
      <c r="AT1101" s="152" t="s">
        <v>128</v>
      </c>
      <c r="AU1101" s="152" t="s">
        <v>87</v>
      </c>
      <c r="AY1101" s="14" t="s">
        <v>125</v>
      </c>
      <c r="BE1101" s="153">
        <f t="shared" si="154"/>
        <v>0</v>
      </c>
      <c r="BF1101" s="153">
        <f t="shared" si="155"/>
        <v>0</v>
      </c>
      <c r="BG1101" s="153">
        <f t="shared" si="156"/>
        <v>0</v>
      </c>
      <c r="BH1101" s="153">
        <f t="shared" si="157"/>
        <v>0</v>
      </c>
      <c r="BI1101" s="153">
        <f t="shared" si="158"/>
        <v>0</v>
      </c>
      <c r="BJ1101" s="14" t="s">
        <v>85</v>
      </c>
      <c r="BK1101" s="153">
        <f t="shared" si="159"/>
        <v>0</v>
      </c>
      <c r="BL1101" s="14" t="s">
        <v>133</v>
      </c>
      <c r="BM1101" s="152" t="s">
        <v>4062</v>
      </c>
    </row>
    <row r="1102" spans="1:65" s="2" customFormat="1" ht="62.65" customHeight="1">
      <c r="A1102" s="29"/>
      <c r="B1102" s="140"/>
      <c r="C1102" s="141" t="s">
        <v>4063</v>
      </c>
      <c r="D1102" s="141" t="s">
        <v>128</v>
      </c>
      <c r="E1102" s="142" t="s">
        <v>4064</v>
      </c>
      <c r="F1102" s="143" t="s">
        <v>4065</v>
      </c>
      <c r="G1102" s="144" t="s">
        <v>157</v>
      </c>
      <c r="H1102" s="145">
        <v>1</v>
      </c>
      <c r="I1102" s="146"/>
      <c r="J1102" s="147">
        <f t="shared" si="150"/>
        <v>0</v>
      </c>
      <c r="K1102" s="143" t="s">
        <v>132</v>
      </c>
      <c r="L1102" s="30"/>
      <c r="M1102" s="148" t="s">
        <v>1</v>
      </c>
      <c r="N1102" s="149" t="s">
        <v>42</v>
      </c>
      <c r="O1102" s="55"/>
      <c r="P1102" s="150">
        <f t="shared" si="151"/>
        <v>0</v>
      </c>
      <c r="Q1102" s="150">
        <v>0</v>
      </c>
      <c r="R1102" s="150">
        <f t="shared" si="152"/>
        <v>0</v>
      </c>
      <c r="S1102" s="150">
        <v>0</v>
      </c>
      <c r="T1102" s="151">
        <f t="shared" si="153"/>
        <v>0</v>
      </c>
      <c r="U1102" s="29"/>
      <c r="V1102" s="29"/>
      <c r="W1102" s="29"/>
      <c r="X1102" s="29"/>
      <c r="Y1102" s="29"/>
      <c r="Z1102" s="29"/>
      <c r="AA1102" s="29"/>
      <c r="AB1102" s="29"/>
      <c r="AC1102" s="29"/>
      <c r="AD1102" s="29"/>
      <c r="AE1102" s="29"/>
      <c r="AR1102" s="152" t="s">
        <v>133</v>
      </c>
      <c r="AT1102" s="152" t="s">
        <v>128</v>
      </c>
      <c r="AU1102" s="152" t="s">
        <v>87</v>
      </c>
      <c r="AY1102" s="14" t="s">
        <v>125</v>
      </c>
      <c r="BE1102" s="153">
        <f t="shared" si="154"/>
        <v>0</v>
      </c>
      <c r="BF1102" s="153">
        <f t="shared" si="155"/>
        <v>0</v>
      </c>
      <c r="BG1102" s="153">
        <f t="shared" si="156"/>
        <v>0</v>
      </c>
      <c r="BH1102" s="153">
        <f t="shared" si="157"/>
        <v>0</v>
      </c>
      <c r="BI1102" s="153">
        <f t="shared" si="158"/>
        <v>0</v>
      </c>
      <c r="BJ1102" s="14" t="s">
        <v>85</v>
      </c>
      <c r="BK1102" s="153">
        <f t="shared" si="159"/>
        <v>0</v>
      </c>
      <c r="BL1102" s="14" t="s">
        <v>133</v>
      </c>
      <c r="BM1102" s="152" t="s">
        <v>4066</v>
      </c>
    </row>
    <row r="1103" spans="1:65" s="2" customFormat="1" ht="62.65" customHeight="1">
      <c r="A1103" s="29"/>
      <c r="B1103" s="140"/>
      <c r="C1103" s="141" t="s">
        <v>4067</v>
      </c>
      <c r="D1103" s="141" t="s">
        <v>128</v>
      </c>
      <c r="E1103" s="142" t="s">
        <v>4068</v>
      </c>
      <c r="F1103" s="143" t="s">
        <v>4069</v>
      </c>
      <c r="G1103" s="144" t="s">
        <v>137</v>
      </c>
      <c r="H1103" s="145">
        <v>1</v>
      </c>
      <c r="I1103" s="146"/>
      <c r="J1103" s="147">
        <f t="shared" si="150"/>
        <v>0</v>
      </c>
      <c r="K1103" s="143" t="s">
        <v>132</v>
      </c>
      <c r="L1103" s="30"/>
      <c r="M1103" s="148" t="s">
        <v>1</v>
      </c>
      <c r="N1103" s="149" t="s">
        <v>42</v>
      </c>
      <c r="O1103" s="55"/>
      <c r="P1103" s="150">
        <f t="shared" si="151"/>
        <v>0</v>
      </c>
      <c r="Q1103" s="150">
        <v>0</v>
      </c>
      <c r="R1103" s="150">
        <f t="shared" si="152"/>
        <v>0</v>
      </c>
      <c r="S1103" s="150">
        <v>0</v>
      </c>
      <c r="T1103" s="151">
        <f t="shared" si="153"/>
        <v>0</v>
      </c>
      <c r="U1103" s="29"/>
      <c r="V1103" s="29"/>
      <c r="W1103" s="29"/>
      <c r="X1103" s="29"/>
      <c r="Y1103" s="29"/>
      <c r="Z1103" s="29"/>
      <c r="AA1103" s="29"/>
      <c r="AB1103" s="29"/>
      <c r="AC1103" s="29"/>
      <c r="AD1103" s="29"/>
      <c r="AE1103" s="29"/>
      <c r="AR1103" s="152" t="s">
        <v>133</v>
      </c>
      <c r="AT1103" s="152" t="s">
        <v>128</v>
      </c>
      <c r="AU1103" s="152" t="s">
        <v>87</v>
      </c>
      <c r="AY1103" s="14" t="s">
        <v>125</v>
      </c>
      <c r="BE1103" s="153">
        <f t="shared" si="154"/>
        <v>0</v>
      </c>
      <c r="BF1103" s="153">
        <f t="shared" si="155"/>
        <v>0</v>
      </c>
      <c r="BG1103" s="153">
        <f t="shared" si="156"/>
        <v>0</v>
      </c>
      <c r="BH1103" s="153">
        <f t="shared" si="157"/>
        <v>0</v>
      </c>
      <c r="BI1103" s="153">
        <f t="shared" si="158"/>
        <v>0</v>
      </c>
      <c r="BJ1103" s="14" t="s">
        <v>85</v>
      </c>
      <c r="BK1103" s="153">
        <f t="shared" si="159"/>
        <v>0</v>
      </c>
      <c r="BL1103" s="14" t="s">
        <v>133</v>
      </c>
      <c r="BM1103" s="152" t="s">
        <v>4070</v>
      </c>
    </row>
    <row r="1104" spans="1:65" s="2" customFormat="1" ht="62.65" customHeight="1">
      <c r="A1104" s="29"/>
      <c r="B1104" s="140"/>
      <c r="C1104" s="141" t="s">
        <v>4071</v>
      </c>
      <c r="D1104" s="141" t="s">
        <v>128</v>
      </c>
      <c r="E1104" s="142" t="s">
        <v>4072</v>
      </c>
      <c r="F1104" s="143" t="s">
        <v>4073</v>
      </c>
      <c r="G1104" s="144" t="s">
        <v>137</v>
      </c>
      <c r="H1104" s="145">
        <v>1</v>
      </c>
      <c r="I1104" s="146"/>
      <c r="J1104" s="147">
        <f t="shared" si="150"/>
        <v>0</v>
      </c>
      <c r="K1104" s="143" t="s">
        <v>132</v>
      </c>
      <c r="L1104" s="30"/>
      <c r="M1104" s="148" t="s">
        <v>1</v>
      </c>
      <c r="N1104" s="149" t="s">
        <v>42</v>
      </c>
      <c r="O1104" s="55"/>
      <c r="P1104" s="150">
        <f t="shared" si="151"/>
        <v>0</v>
      </c>
      <c r="Q1104" s="150">
        <v>0</v>
      </c>
      <c r="R1104" s="150">
        <f t="shared" si="152"/>
        <v>0</v>
      </c>
      <c r="S1104" s="150">
        <v>0</v>
      </c>
      <c r="T1104" s="151">
        <f t="shared" si="153"/>
        <v>0</v>
      </c>
      <c r="U1104" s="29"/>
      <c r="V1104" s="29"/>
      <c r="W1104" s="29"/>
      <c r="X1104" s="29"/>
      <c r="Y1104" s="29"/>
      <c r="Z1104" s="29"/>
      <c r="AA1104" s="29"/>
      <c r="AB1104" s="29"/>
      <c r="AC1104" s="29"/>
      <c r="AD1104" s="29"/>
      <c r="AE1104" s="29"/>
      <c r="AR1104" s="152" t="s">
        <v>133</v>
      </c>
      <c r="AT1104" s="152" t="s">
        <v>128</v>
      </c>
      <c r="AU1104" s="152" t="s">
        <v>87</v>
      </c>
      <c r="AY1104" s="14" t="s">
        <v>125</v>
      </c>
      <c r="BE1104" s="153">
        <f t="shared" si="154"/>
        <v>0</v>
      </c>
      <c r="BF1104" s="153">
        <f t="shared" si="155"/>
        <v>0</v>
      </c>
      <c r="BG1104" s="153">
        <f t="shared" si="156"/>
        <v>0</v>
      </c>
      <c r="BH1104" s="153">
        <f t="shared" si="157"/>
        <v>0</v>
      </c>
      <c r="BI1104" s="153">
        <f t="shared" si="158"/>
        <v>0</v>
      </c>
      <c r="BJ1104" s="14" t="s">
        <v>85</v>
      </c>
      <c r="BK1104" s="153">
        <f t="shared" si="159"/>
        <v>0</v>
      </c>
      <c r="BL1104" s="14" t="s">
        <v>133</v>
      </c>
      <c r="BM1104" s="152" t="s">
        <v>4074</v>
      </c>
    </row>
    <row r="1105" spans="1:65" s="2" customFormat="1" ht="62.65" customHeight="1">
      <c r="A1105" s="29"/>
      <c r="B1105" s="140"/>
      <c r="C1105" s="141" t="s">
        <v>4075</v>
      </c>
      <c r="D1105" s="141" t="s">
        <v>128</v>
      </c>
      <c r="E1105" s="142" t="s">
        <v>4076</v>
      </c>
      <c r="F1105" s="143" t="s">
        <v>4077</v>
      </c>
      <c r="G1105" s="144" t="s">
        <v>137</v>
      </c>
      <c r="H1105" s="145">
        <v>1</v>
      </c>
      <c r="I1105" s="146"/>
      <c r="J1105" s="147">
        <f t="shared" si="150"/>
        <v>0</v>
      </c>
      <c r="K1105" s="143" t="s">
        <v>132</v>
      </c>
      <c r="L1105" s="30"/>
      <c r="M1105" s="148" t="s">
        <v>1</v>
      </c>
      <c r="N1105" s="149" t="s">
        <v>42</v>
      </c>
      <c r="O1105" s="55"/>
      <c r="P1105" s="150">
        <f t="shared" si="151"/>
        <v>0</v>
      </c>
      <c r="Q1105" s="150">
        <v>0</v>
      </c>
      <c r="R1105" s="150">
        <f t="shared" si="152"/>
        <v>0</v>
      </c>
      <c r="S1105" s="150">
        <v>0</v>
      </c>
      <c r="T1105" s="151">
        <f t="shared" si="153"/>
        <v>0</v>
      </c>
      <c r="U1105" s="29"/>
      <c r="V1105" s="29"/>
      <c r="W1105" s="29"/>
      <c r="X1105" s="29"/>
      <c r="Y1105" s="29"/>
      <c r="Z1105" s="29"/>
      <c r="AA1105" s="29"/>
      <c r="AB1105" s="29"/>
      <c r="AC1105" s="29"/>
      <c r="AD1105" s="29"/>
      <c r="AE1105" s="29"/>
      <c r="AR1105" s="152" t="s">
        <v>133</v>
      </c>
      <c r="AT1105" s="152" t="s">
        <v>128</v>
      </c>
      <c r="AU1105" s="152" t="s">
        <v>87</v>
      </c>
      <c r="AY1105" s="14" t="s">
        <v>125</v>
      </c>
      <c r="BE1105" s="153">
        <f t="shared" si="154"/>
        <v>0</v>
      </c>
      <c r="BF1105" s="153">
        <f t="shared" si="155"/>
        <v>0</v>
      </c>
      <c r="BG1105" s="153">
        <f t="shared" si="156"/>
        <v>0</v>
      </c>
      <c r="BH1105" s="153">
        <f t="shared" si="157"/>
        <v>0</v>
      </c>
      <c r="BI1105" s="153">
        <f t="shared" si="158"/>
        <v>0</v>
      </c>
      <c r="BJ1105" s="14" t="s">
        <v>85</v>
      </c>
      <c r="BK1105" s="153">
        <f t="shared" si="159"/>
        <v>0</v>
      </c>
      <c r="BL1105" s="14" t="s">
        <v>133</v>
      </c>
      <c r="BM1105" s="152" t="s">
        <v>4078</v>
      </c>
    </row>
    <row r="1106" spans="1:65" s="2" customFormat="1" ht="62.65" customHeight="1">
      <c r="A1106" s="29"/>
      <c r="B1106" s="140"/>
      <c r="C1106" s="141" t="s">
        <v>4079</v>
      </c>
      <c r="D1106" s="141" t="s">
        <v>128</v>
      </c>
      <c r="E1106" s="142" t="s">
        <v>4080</v>
      </c>
      <c r="F1106" s="143" t="s">
        <v>4081</v>
      </c>
      <c r="G1106" s="144" t="s">
        <v>137</v>
      </c>
      <c r="H1106" s="145">
        <v>1</v>
      </c>
      <c r="I1106" s="146"/>
      <c r="J1106" s="147">
        <f t="shared" si="150"/>
        <v>0</v>
      </c>
      <c r="K1106" s="143" t="s">
        <v>132</v>
      </c>
      <c r="L1106" s="30"/>
      <c r="M1106" s="148" t="s">
        <v>1</v>
      </c>
      <c r="N1106" s="149" t="s">
        <v>42</v>
      </c>
      <c r="O1106" s="55"/>
      <c r="P1106" s="150">
        <f t="shared" si="151"/>
        <v>0</v>
      </c>
      <c r="Q1106" s="150">
        <v>0</v>
      </c>
      <c r="R1106" s="150">
        <f t="shared" si="152"/>
        <v>0</v>
      </c>
      <c r="S1106" s="150">
        <v>0</v>
      </c>
      <c r="T1106" s="151">
        <f t="shared" si="153"/>
        <v>0</v>
      </c>
      <c r="U1106" s="29"/>
      <c r="V1106" s="29"/>
      <c r="W1106" s="29"/>
      <c r="X1106" s="29"/>
      <c r="Y1106" s="29"/>
      <c r="Z1106" s="29"/>
      <c r="AA1106" s="29"/>
      <c r="AB1106" s="29"/>
      <c r="AC1106" s="29"/>
      <c r="AD1106" s="29"/>
      <c r="AE1106" s="29"/>
      <c r="AR1106" s="152" t="s">
        <v>133</v>
      </c>
      <c r="AT1106" s="152" t="s">
        <v>128</v>
      </c>
      <c r="AU1106" s="152" t="s">
        <v>87</v>
      </c>
      <c r="AY1106" s="14" t="s">
        <v>125</v>
      </c>
      <c r="BE1106" s="153">
        <f t="shared" si="154"/>
        <v>0</v>
      </c>
      <c r="BF1106" s="153">
        <f t="shared" si="155"/>
        <v>0</v>
      </c>
      <c r="BG1106" s="153">
        <f t="shared" si="156"/>
        <v>0</v>
      </c>
      <c r="BH1106" s="153">
        <f t="shared" si="157"/>
        <v>0</v>
      </c>
      <c r="BI1106" s="153">
        <f t="shared" si="158"/>
        <v>0</v>
      </c>
      <c r="BJ1106" s="14" t="s">
        <v>85</v>
      </c>
      <c r="BK1106" s="153">
        <f t="shared" si="159"/>
        <v>0</v>
      </c>
      <c r="BL1106" s="14" t="s">
        <v>133</v>
      </c>
      <c r="BM1106" s="152" t="s">
        <v>4082</v>
      </c>
    </row>
    <row r="1107" spans="1:65" s="2" customFormat="1" ht="62.65" customHeight="1">
      <c r="A1107" s="29"/>
      <c r="B1107" s="140"/>
      <c r="C1107" s="141" t="s">
        <v>4083</v>
      </c>
      <c r="D1107" s="141" t="s">
        <v>128</v>
      </c>
      <c r="E1107" s="142" t="s">
        <v>4084</v>
      </c>
      <c r="F1107" s="143" t="s">
        <v>4085</v>
      </c>
      <c r="G1107" s="144" t="s">
        <v>137</v>
      </c>
      <c r="H1107" s="145">
        <v>1</v>
      </c>
      <c r="I1107" s="146"/>
      <c r="J1107" s="147">
        <f t="shared" si="150"/>
        <v>0</v>
      </c>
      <c r="K1107" s="143" t="s">
        <v>132</v>
      </c>
      <c r="L1107" s="30"/>
      <c r="M1107" s="148" t="s">
        <v>1</v>
      </c>
      <c r="N1107" s="149" t="s">
        <v>42</v>
      </c>
      <c r="O1107" s="55"/>
      <c r="P1107" s="150">
        <f t="shared" si="151"/>
        <v>0</v>
      </c>
      <c r="Q1107" s="150">
        <v>0</v>
      </c>
      <c r="R1107" s="150">
        <f t="shared" si="152"/>
        <v>0</v>
      </c>
      <c r="S1107" s="150">
        <v>0</v>
      </c>
      <c r="T1107" s="151">
        <f t="shared" si="153"/>
        <v>0</v>
      </c>
      <c r="U1107" s="29"/>
      <c r="V1107" s="29"/>
      <c r="W1107" s="29"/>
      <c r="X1107" s="29"/>
      <c r="Y1107" s="29"/>
      <c r="Z1107" s="29"/>
      <c r="AA1107" s="29"/>
      <c r="AB1107" s="29"/>
      <c r="AC1107" s="29"/>
      <c r="AD1107" s="29"/>
      <c r="AE1107" s="29"/>
      <c r="AR1107" s="152" t="s">
        <v>133</v>
      </c>
      <c r="AT1107" s="152" t="s">
        <v>128</v>
      </c>
      <c r="AU1107" s="152" t="s">
        <v>87</v>
      </c>
      <c r="AY1107" s="14" t="s">
        <v>125</v>
      </c>
      <c r="BE1107" s="153">
        <f t="shared" si="154"/>
        <v>0</v>
      </c>
      <c r="BF1107" s="153">
        <f t="shared" si="155"/>
        <v>0</v>
      </c>
      <c r="BG1107" s="153">
        <f t="shared" si="156"/>
        <v>0</v>
      </c>
      <c r="BH1107" s="153">
        <f t="shared" si="157"/>
        <v>0</v>
      </c>
      <c r="BI1107" s="153">
        <f t="shared" si="158"/>
        <v>0</v>
      </c>
      <c r="BJ1107" s="14" t="s">
        <v>85</v>
      </c>
      <c r="BK1107" s="153">
        <f t="shared" si="159"/>
        <v>0</v>
      </c>
      <c r="BL1107" s="14" t="s">
        <v>133</v>
      </c>
      <c r="BM1107" s="152" t="s">
        <v>4086</v>
      </c>
    </row>
    <row r="1108" spans="1:65" s="2" customFormat="1" ht="66.75" customHeight="1">
      <c r="A1108" s="29"/>
      <c r="B1108" s="140"/>
      <c r="C1108" s="141" t="s">
        <v>4087</v>
      </c>
      <c r="D1108" s="141" t="s">
        <v>128</v>
      </c>
      <c r="E1108" s="142" t="s">
        <v>4088</v>
      </c>
      <c r="F1108" s="143" t="s">
        <v>4089</v>
      </c>
      <c r="G1108" s="144" t="s">
        <v>137</v>
      </c>
      <c r="H1108" s="145">
        <v>1</v>
      </c>
      <c r="I1108" s="146"/>
      <c r="J1108" s="147">
        <f t="shared" si="150"/>
        <v>0</v>
      </c>
      <c r="K1108" s="143" t="s">
        <v>132</v>
      </c>
      <c r="L1108" s="30"/>
      <c r="M1108" s="148" t="s">
        <v>1</v>
      </c>
      <c r="N1108" s="149" t="s">
        <v>42</v>
      </c>
      <c r="O1108" s="55"/>
      <c r="P1108" s="150">
        <f t="shared" si="151"/>
        <v>0</v>
      </c>
      <c r="Q1108" s="150">
        <v>0</v>
      </c>
      <c r="R1108" s="150">
        <f t="shared" si="152"/>
        <v>0</v>
      </c>
      <c r="S1108" s="150">
        <v>0</v>
      </c>
      <c r="T1108" s="151">
        <f t="shared" si="153"/>
        <v>0</v>
      </c>
      <c r="U1108" s="29"/>
      <c r="V1108" s="29"/>
      <c r="W1108" s="29"/>
      <c r="X1108" s="29"/>
      <c r="Y1108" s="29"/>
      <c r="Z1108" s="29"/>
      <c r="AA1108" s="29"/>
      <c r="AB1108" s="29"/>
      <c r="AC1108" s="29"/>
      <c r="AD1108" s="29"/>
      <c r="AE1108" s="29"/>
      <c r="AR1108" s="152" t="s">
        <v>133</v>
      </c>
      <c r="AT1108" s="152" t="s">
        <v>128</v>
      </c>
      <c r="AU1108" s="152" t="s">
        <v>87</v>
      </c>
      <c r="AY1108" s="14" t="s">
        <v>125</v>
      </c>
      <c r="BE1108" s="153">
        <f t="shared" si="154"/>
        <v>0</v>
      </c>
      <c r="BF1108" s="153">
        <f t="shared" si="155"/>
        <v>0</v>
      </c>
      <c r="BG1108" s="153">
        <f t="shared" si="156"/>
        <v>0</v>
      </c>
      <c r="BH1108" s="153">
        <f t="shared" si="157"/>
        <v>0</v>
      </c>
      <c r="BI1108" s="153">
        <f t="shared" si="158"/>
        <v>0</v>
      </c>
      <c r="BJ1108" s="14" t="s">
        <v>85</v>
      </c>
      <c r="BK1108" s="153">
        <f t="shared" si="159"/>
        <v>0</v>
      </c>
      <c r="BL1108" s="14" t="s">
        <v>133</v>
      </c>
      <c r="BM1108" s="152" t="s">
        <v>4090</v>
      </c>
    </row>
    <row r="1109" spans="1:65" s="2" customFormat="1" ht="66.75" customHeight="1">
      <c r="A1109" s="29"/>
      <c r="B1109" s="140"/>
      <c r="C1109" s="141" t="s">
        <v>4091</v>
      </c>
      <c r="D1109" s="141" t="s">
        <v>128</v>
      </c>
      <c r="E1109" s="142" t="s">
        <v>4092</v>
      </c>
      <c r="F1109" s="143" t="s">
        <v>4093</v>
      </c>
      <c r="G1109" s="144" t="s">
        <v>137</v>
      </c>
      <c r="H1109" s="145">
        <v>1</v>
      </c>
      <c r="I1109" s="146"/>
      <c r="J1109" s="147">
        <f t="shared" si="150"/>
        <v>0</v>
      </c>
      <c r="K1109" s="143" t="s">
        <v>132</v>
      </c>
      <c r="L1109" s="30"/>
      <c r="M1109" s="148" t="s">
        <v>1</v>
      </c>
      <c r="N1109" s="149" t="s">
        <v>42</v>
      </c>
      <c r="O1109" s="55"/>
      <c r="P1109" s="150">
        <f t="shared" si="151"/>
        <v>0</v>
      </c>
      <c r="Q1109" s="150">
        <v>0</v>
      </c>
      <c r="R1109" s="150">
        <f t="shared" si="152"/>
        <v>0</v>
      </c>
      <c r="S1109" s="150">
        <v>0</v>
      </c>
      <c r="T1109" s="151">
        <f t="shared" si="153"/>
        <v>0</v>
      </c>
      <c r="U1109" s="29"/>
      <c r="V1109" s="29"/>
      <c r="W1109" s="29"/>
      <c r="X1109" s="29"/>
      <c r="Y1109" s="29"/>
      <c r="Z1109" s="29"/>
      <c r="AA1109" s="29"/>
      <c r="AB1109" s="29"/>
      <c r="AC1109" s="29"/>
      <c r="AD1109" s="29"/>
      <c r="AE1109" s="29"/>
      <c r="AR1109" s="152" t="s">
        <v>133</v>
      </c>
      <c r="AT1109" s="152" t="s">
        <v>128</v>
      </c>
      <c r="AU1109" s="152" t="s">
        <v>87</v>
      </c>
      <c r="AY1109" s="14" t="s">
        <v>125</v>
      </c>
      <c r="BE1109" s="153">
        <f t="shared" si="154"/>
        <v>0</v>
      </c>
      <c r="BF1109" s="153">
        <f t="shared" si="155"/>
        <v>0</v>
      </c>
      <c r="BG1109" s="153">
        <f t="shared" si="156"/>
        <v>0</v>
      </c>
      <c r="BH1109" s="153">
        <f t="shared" si="157"/>
        <v>0</v>
      </c>
      <c r="BI1109" s="153">
        <f t="shared" si="158"/>
        <v>0</v>
      </c>
      <c r="BJ1109" s="14" t="s">
        <v>85</v>
      </c>
      <c r="BK1109" s="153">
        <f t="shared" si="159"/>
        <v>0</v>
      </c>
      <c r="BL1109" s="14" t="s">
        <v>133</v>
      </c>
      <c r="BM1109" s="152" t="s">
        <v>4094</v>
      </c>
    </row>
    <row r="1110" spans="1:65" s="2" customFormat="1" ht="49.15" customHeight="1">
      <c r="A1110" s="29"/>
      <c r="B1110" s="140"/>
      <c r="C1110" s="141" t="s">
        <v>4095</v>
      </c>
      <c r="D1110" s="141" t="s">
        <v>128</v>
      </c>
      <c r="E1110" s="142" t="s">
        <v>4096</v>
      </c>
      <c r="F1110" s="143" t="s">
        <v>4097</v>
      </c>
      <c r="G1110" s="144" t="s">
        <v>142</v>
      </c>
      <c r="H1110" s="145">
        <v>1</v>
      </c>
      <c r="I1110" s="146"/>
      <c r="J1110" s="147">
        <f t="shared" si="150"/>
        <v>0</v>
      </c>
      <c r="K1110" s="143" t="s">
        <v>132</v>
      </c>
      <c r="L1110" s="30"/>
      <c r="M1110" s="148" t="s">
        <v>1</v>
      </c>
      <c r="N1110" s="149" t="s">
        <v>42</v>
      </c>
      <c r="O1110" s="55"/>
      <c r="P1110" s="150">
        <f t="shared" si="151"/>
        <v>0</v>
      </c>
      <c r="Q1110" s="150">
        <v>0</v>
      </c>
      <c r="R1110" s="150">
        <f t="shared" si="152"/>
        <v>0</v>
      </c>
      <c r="S1110" s="150">
        <v>0</v>
      </c>
      <c r="T1110" s="151">
        <f t="shared" si="153"/>
        <v>0</v>
      </c>
      <c r="U1110" s="29"/>
      <c r="V1110" s="29"/>
      <c r="W1110" s="29"/>
      <c r="X1110" s="29"/>
      <c r="Y1110" s="29"/>
      <c r="Z1110" s="29"/>
      <c r="AA1110" s="29"/>
      <c r="AB1110" s="29"/>
      <c r="AC1110" s="29"/>
      <c r="AD1110" s="29"/>
      <c r="AE1110" s="29"/>
      <c r="AR1110" s="152" t="s">
        <v>133</v>
      </c>
      <c r="AT1110" s="152" t="s">
        <v>128</v>
      </c>
      <c r="AU1110" s="152" t="s">
        <v>87</v>
      </c>
      <c r="AY1110" s="14" t="s">
        <v>125</v>
      </c>
      <c r="BE1110" s="153">
        <f t="shared" si="154"/>
        <v>0</v>
      </c>
      <c r="BF1110" s="153">
        <f t="shared" si="155"/>
        <v>0</v>
      </c>
      <c r="BG1110" s="153">
        <f t="shared" si="156"/>
        <v>0</v>
      </c>
      <c r="BH1110" s="153">
        <f t="shared" si="157"/>
        <v>0</v>
      </c>
      <c r="BI1110" s="153">
        <f t="shared" si="158"/>
        <v>0</v>
      </c>
      <c r="BJ1110" s="14" t="s">
        <v>85</v>
      </c>
      <c r="BK1110" s="153">
        <f t="shared" si="159"/>
        <v>0</v>
      </c>
      <c r="BL1110" s="14" t="s">
        <v>133</v>
      </c>
      <c r="BM1110" s="152" t="s">
        <v>4098</v>
      </c>
    </row>
    <row r="1111" spans="1:65" s="2" customFormat="1" ht="49.15" customHeight="1">
      <c r="A1111" s="29"/>
      <c r="B1111" s="140"/>
      <c r="C1111" s="141" t="s">
        <v>4099</v>
      </c>
      <c r="D1111" s="141" t="s">
        <v>128</v>
      </c>
      <c r="E1111" s="142" t="s">
        <v>4100</v>
      </c>
      <c r="F1111" s="143" t="s">
        <v>4101</v>
      </c>
      <c r="G1111" s="144" t="s">
        <v>2188</v>
      </c>
      <c r="H1111" s="145">
        <v>1</v>
      </c>
      <c r="I1111" s="146"/>
      <c r="J1111" s="147">
        <f t="shared" si="150"/>
        <v>0</v>
      </c>
      <c r="K1111" s="143" t="s">
        <v>132</v>
      </c>
      <c r="L1111" s="30"/>
      <c r="M1111" s="148" t="s">
        <v>1</v>
      </c>
      <c r="N1111" s="149" t="s">
        <v>42</v>
      </c>
      <c r="O1111" s="55"/>
      <c r="P1111" s="150">
        <f t="shared" si="151"/>
        <v>0</v>
      </c>
      <c r="Q1111" s="150">
        <v>0</v>
      </c>
      <c r="R1111" s="150">
        <f t="shared" si="152"/>
        <v>0</v>
      </c>
      <c r="S1111" s="150">
        <v>0</v>
      </c>
      <c r="T1111" s="151">
        <f t="shared" si="153"/>
        <v>0</v>
      </c>
      <c r="U1111" s="29"/>
      <c r="V1111" s="29"/>
      <c r="W1111" s="29"/>
      <c r="X1111" s="29"/>
      <c r="Y1111" s="29"/>
      <c r="Z1111" s="29"/>
      <c r="AA1111" s="29"/>
      <c r="AB1111" s="29"/>
      <c r="AC1111" s="29"/>
      <c r="AD1111" s="29"/>
      <c r="AE1111" s="29"/>
      <c r="AR1111" s="152" t="s">
        <v>133</v>
      </c>
      <c r="AT1111" s="152" t="s">
        <v>128</v>
      </c>
      <c r="AU1111" s="152" t="s">
        <v>87</v>
      </c>
      <c r="AY1111" s="14" t="s">
        <v>125</v>
      </c>
      <c r="BE1111" s="153">
        <f t="shared" si="154"/>
        <v>0</v>
      </c>
      <c r="BF1111" s="153">
        <f t="shared" si="155"/>
        <v>0</v>
      </c>
      <c r="BG1111" s="153">
        <f t="shared" si="156"/>
        <v>0</v>
      </c>
      <c r="BH1111" s="153">
        <f t="shared" si="157"/>
        <v>0</v>
      </c>
      <c r="BI1111" s="153">
        <f t="shared" si="158"/>
        <v>0</v>
      </c>
      <c r="BJ1111" s="14" t="s">
        <v>85</v>
      </c>
      <c r="BK1111" s="153">
        <f t="shared" si="159"/>
        <v>0</v>
      </c>
      <c r="BL1111" s="14" t="s">
        <v>133</v>
      </c>
      <c r="BM1111" s="152" t="s">
        <v>4102</v>
      </c>
    </row>
    <row r="1112" spans="1:65" s="2" customFormat="1" ht="49.15" customHeight="1">
      <c r="A1112" s="29"/>
      <c r="B1112" s="140"/>
      <c r="C1112" s="141" t="s">
        <v>4103</v>
      </c>
      <c r="D1112" s="141" t="s">
        <v>128</v>
      </c>
      <c r="E1112" s="142" t="s">
        <v>4104</v>
      </c>
      <c r="F1112" s="143" t="s">
        <v>4105</v>
      </c>
      <c r="G1112" s="144" t="s">
        <v>2188</v>
      </c>
      <c r="H1112" s="145">
        <v>1</v>
      </c>
      <c r="I1112" s="146"/>
      <c r="J1112" s="147">
        <f t="shared" si="150"/>
        <v>0</v>
      </c>
      <c r="K1112" s="143" t="s">
        <v>132</v>
      </c>
      <c r="L1112" s="30"/>
      <c r="M1112" s="148" t="s">
        <v>1</v>
      </c>
      <c r="N1112" s="149" t="s">
        <v>42</v>
      </c>
      <c r="O1112" s="55"/>
      <c r="P1112" s="150">
        <f t="shared" si="151"/>
        <v>0</v>
      </c>
      <c r="Q1112" s="150">
        <v>0</v>
      </c>
      <c r="R1112" s="150">
        <f t="shared" si="152"/>
        <v>0</v>
      </c>
      <c r="S1112" s="150">
        <v>0</v>
      </c>
      <c r="T1112" s="151">
        <f t="shared" si="153"/>
        <v>0</v>
      </c>
      <c r="U1112" s="29"/>
      <c r="V1112" s="29"/>
      <c r="W1112" s="29"/>
      <c r="X1112" s="29"/>
      <c r="Y1112" s="29"/>
      <c r="Z1112" s="29"/>
      <c r="AA1112" s="29"/>
      <c r="AB1112" s="29"/>
      <c r="AC1112" s="29"/>
      <c r="AD1112" s="29"/>
      <c r="AE1112" s="29"/>
      <c r="AR1112" s="152" t="s">
        <v>133</v>
      </c>
      <c r="AT1112" s="152" t="s">
        <v>128</v>
      </c>
      <c r="AU1112" s="152" t="s">
        <v>87</v>
      </c>
      <c r="AY1112" s="14" t="s">
        <v>125</v>
      </c>
      <c r="BE1112" s="153">
        <f t="shared" si="154"/>
        <v>0</v>
      </c>
      <c r="BF1112" s="153">
        <f t="shared" si="155"/>
        <v>0</v>
      </c>
      <c r="BG1112" s="153">
        <f t="shared" si="156"/>
        <v>0</v>
      </c>
      <c r="BH1112" s="153">
        <f t="shared" si="157"/>
        <v>0</v>
      </c>
      <c r="BI1112" s="153">
        <f t="shared" si="158"/>
        <v>0</v>
      </c>
      <c r="BJ1112" s="14" t="s">
        <v>85</v>
      </c>
      <c r="BK1112" s="153">
        <f t="shared" si="159"/>
        <v>0</v>
      </c>
      <c r="BL1112" s="14" t="s">
        <v>133</v>
      </c>
      <c r="BM1112" s="152" t="s">
        <v>4106</v>
      </c>
    </row>
    <row r="1113" spans="1:65" s="2" customFormat="1" ht="37.9" customHeight="1">
      <c r="A1113" s="29"/>
      <c r="B1113" s="140"/>
      <c r="C1113" s="141" t="s">
        <v>4107</v>
      </c>
      <c r="D1113" s="141" t="s">
        <v>128</v>
      </c>
      <c r="E1113" s="142" t="s">
        <v>4108</v>
      </c>
      <c r="F1113" s="143" t="s">
        <v>4109</v>
      </c>
      <c r="G1113" s="144" t="s">
        <v>2188</v>
      </c>
      <c r="H1113" s="145">
        <v>1</v>
      </c>
      <c r="I1113" s="146"/>
      <c r="J1113" s="147">
        <f t="shared" si="150"/>
        <v>0</v>
      </c>
      <c r="K1113" s="143" t="s">
        <v>132</v>
      </c>
      <c r="L1113" s="30"/>
      <c r="M1113" s="148" t="s">
        <v>1</v>
      </c>
      <c r="N1113" s="149" t="s">
        <v>42</v>
      </c>
      <c r="O1113" s="55"/>
      <c r="P1113" s="150">
        <f t="shared" si="151"/>
        <v>0</v>
      </c>
      <c r="Q1113" s="150">
        <v>0</v>
      </c>
      <c r="R1113" s="150">
        <f t="shared" si="152"/>
        <v>0</v>
      </c>
      <c r="S1113" s="150">
        <v>0</v>
      </c>
      <c r="T1113" s="151">
        <f t="shared" si="153"/>
        <v>0</v>
      </c>
      <c r="U1113" s="29"/>
      <c r="V1113" s="29"/>
      <c r="W1113" s="29"/>
      <c r="X1113" s="29"/>
      <c r="Y1113" s="29"/>
      <c r="Z1113" s="29"/>
      <c r="AA1113" s="29"/>
      <c r="AB1113" s="29"/>
      <c r="AC1113" s="29"/>
      <c r="AD1113" s="29"/>
      <c r="AE1113" s="29"/>
      <c r="AR1113" s="152" t="s">
        <v>133</v>
      </c>
      <c r="AT1113" s="152" t="s">
        <v>128</v>
      </c>
      <c r="AU1113" s="152" t="s">
        <v>87</v>
      </c>
      <c r="AY1113" s="14" t="s">
        <v>125</v>
      </c>
      <c r="BE1113" s="153">
        <f t="shared" si="154"/>
        <v>0</v>
      </c>
      <c r="BF1113" s="153">
        <f t="shared" si="155"/>
        <v>0</v>
      </c>
      <c r="BG1113" s="153">
        <f t="shared" si="156"/>
        <v>0</v>
      </c>
      <c r="BH1113" s="153">
        <f t="shared" si="157"/>
        <v>0</v>
      </c>
      <c r="BI1113" s="153">
        <f t="shared" si="158"/>
        <v>0</v>
      </c>
      <c r="BJ1113" s="14" t="s">
        <v>85</v>
      </c>
      <c r="BK1113" s="153">
        <f t="shared" si="159"/>
        <v>0</v>
      </c>
      <c r="BL1113" s="14" t="s">
        <v>133</v>
      </c>
      <c r="BM1113" s="152" t="s">
        <v>4110</v>
      </c>
    </row>
    <row r="1114" spans="1:65" s="2" customFormat="1" ht="78" customHeight="1">
      <c r="A1114" s="29"/>
      <c r="B1114" s="140"/>
      <c r="C1114" s="141" t="s">
        <v>4111</v>
      </c>
      <c r="D1114" s="141" t="s">
        <v>128</v>
      </c>
      <c r="E1114" s="142" t="s">
        <v>4112</v>
      </c>
      <c r="F1114" s="143" t="s">
        <v>4113</v>
      </c>
      <c r="G1114" s="144" t="s">
        <v>2188</v>
      </c>
      <c r="H1114" s="145">
        <v>1</v>
      </c>
      <c r="I1114" s="146"/>
      <c r="J1114" s="147">
        <f t="shared" si="150"/>
        <v>0</v>
      </c>
      <c r="K1114" s="143" t="s">
        <v>132</v>
      </c>
      <c r="L1114" s="30"/>
      <c r="M1114" s="148" t="s">
        <v>1</v>
      </c>
      <c r="N1114" s="149" t="s">
        <v>42</v>
      </c>
      <c r="O1114" s="55"/>
      <c r="P1114" s="150">
        <f t="shared" si="151"/>
        <v>0</v>
      </c>
      <c r="Q1114" s="150">
        <v>0</v>
      </c>
      <c r="R1114" s="150">
        <f t="shared" si="152"/>
        <v>0</v>
      </c>
      <c r="S1114" s="150">
        <v>0</v>
      </c>
      <c r="T1114" s="151">
        <f t="shared" si="153"/>
        <v>0</v>
      </c>
      <c r="U1114" s="29"/>
      <c r="V1114" s="29"/>
      <c r="W1114" s="29"/>
      <c r="X1114" s="29"/>
      <c r="Y1114" s="29"/>
      <c r="Z1114" s="29"/>
      <c r="AA1114" s="29"/>
      <c r="AB1114" s="29"/>
      <c r="AC1114" s="29"/>
      <c r="AD1114" s="29"/>
      <c r="AE1114" s="29"/>
      <c r="AR1114" s="152" t="s">
        <v>133</v>
      </c>
      <c r="AT1114" s="152" t="s">
        <v>128</v>
      </c>
      <c r="AU1114" s="152" t="s">
        <v>87</v>
      </c>
      <c r="AY1114" s="14" t="s">
        <v>125</v>
      </c>
      <c r="BE1114" s="153">
        <f t="shared" si="154"/>
        <v>0</v>
      </c>
      <c r="BF1114" s="153">
        <f t="shared" si="155"/>
        <v>0</v>
      </c>
      <c r="BG1114" s="153">
        <f t="shared" si="156"/>
        <v>0</v>
      </c>
      <c r="BH1114" s="153">
        <f t="shared" si="157"/>
        <v>0</v>
      </c>
      <c r="BI1114" s="153">
        <f t="shared" si="158"/>
        <v>0</v>
      </c>
      <c r="BJ1114" s="14" t="s">
        <v>85</v>
      </c>
      <c r="BK1114" s="153">
        <f t="shared" si="159"/>
        <v>0</v>
      </c>
      <c r="BL1114" s="14" t="s">
        <v>133</v>
      </c>
      <c r="BM1114" s="152" t="s">
        <v>4114</v>
      </c>
    </row>
    <row r="1115" spans="1:65" s="2" customFormat="1" ht="78" customHeight="1">
      <c r="A1115" s="29"/>
      <c r="B1115" s="140"/>
      <c r="C1115" s="141" t="s">
        <v>4115</v>
      </c>
      <c r="D1115" s="141" t="s">
        <v>128</v>
      </c>
      <c r="E1115" s="142" t="s">
        <v>4116</v>
      </c>
      <c r="F1115" s="143" t="s">
        <v>4117</v>
      </c>
      <c r="G1115" s="144" t="s">
        <v>2188</v>
      </c>
      <c r="H1115" s="145">
        <v>1</v>
      </c>
      <c r="I1115" s="146"/>
      <c r="J1115" s="147">
        <f t="shared" si="150"/>
        <v>0</v>
      </c>
      <c r="K1115" s="143" t="s">
        <v>132</v>
      </c>
      <c r="L1115" s="30"/>
      <c r="M1115" s="148" t="s">
        <v>1</v>
      </c>
      <c r="N1115" s="149" t="s">
        <v>42</v>
      </c>
      <c r="O1115" s="55"/>
      <c r="P1115" s="150">
        <f t="shared" si="151"/>
        <v>0</v>
      </c>
      <c r="Q1115" s="150">
        <v>0</v>
      </c>
      <c r="R1115" s="150">
        <f t="shared" si="152"/>
        <v>0</v>
      </c>
      <c r="S1115" s="150">
        <v>0</v>
      </c>
      <c r="T1115" s="151">
        <f t="shared" si="153"/>
        <v>0</v>
      </c>
      <c r="U1115" s="29"/>
      <c r="V1115" s="29"/>
      <c r="W1115" s="29"/>
      <c r="X1115" s="29"/>
      <c r="Y1115" s="29"/>
      <c r="Z1115" s="29"/>
      <c r="AA1115" s="29"/>
      <c r="AB1115" s="29"/>
      <c r="AC1115" s="29"/>
      <c r="AD1115" s="29"/>
      <c r="AE1115" s="29"/>
      <c r="AR1115" s="152" t="s">
        <v>133</v>
      </c>
      <c r="AT1115" s="152" t="s">
        <v>128</v>
      </c>
      <c r="AU1115" s="152" t="s">
        <v>87</v>
      </c>
      <c r="AY1115" s="14" t="s">
        <v>125</v>
      </c>
      <c r="BE1115" s="153">
        <f t="shared" si="154"/>
        <v>0</v>
      </c>
      <c r="BF1115" s="153">
        <f t="shared" si="155"/>
        <v>0</v>
      </c>
      <c r="BG1115" s="153">
        <f t="shared" si="156"/>
        <v>0</v>
      </c>
      <c r="BH1115" s="153">
        <f t="shared" si="157"/>
        <v>0</v>
      </c>
      <c r="BI1115" s="153">
        <f t="shared" si="158"/>
        <v>0</v>
      </c>
      <c r="BJ1115" s="14" t="s">
        <v>85</v>
      </c>
      <c r="BK1115" s="153">
        <f t="shared" si="159"/>
        <v>0</v>
      </c>
      <c r="BL1115" s="14" t="s">
        <v>133</v>
      </c>
      <c r="BM1115" s="152" t="s">
        <v>4118</v>
      </c>
    </row>
    <row r="1116" spans="1:65" s="2" customFormat="1" ht="78" customHeight="1">
      <c r="A1116" s="29"/>
      <c r="B1116" s="140"/>
      <c r="C1116" s="141" t="s">
        <v>4119</v>
      </c>
      <c r="D1116" s="141" t="s">
        <v>128</v>
      </c>
      <c r="E1116" s="142" t="s">
        <v>4120</v>
      </c>
      <c r="F1116" s="143" t="s">
        <v>4121</v>
      </c>
      <c r="G1116" s="144" t="s">
        <v>2188</v>
      </c>
      <c r="H1116" s="145">
        <v>1</v>
      </c>
      <c r="I1116" s="146"/>
      <c r="J1116" s="147">
        <f t="shared" si="150"/>
        <v>0</v>
      </c>
      <c r="K1116" s="143" t="s">
        <v>132</v>
      </c>
      <c r="L1116" s="30"/>
      <c r="M1116" s="148" t="s">
        <v>1</v>
      </c>
      <c r="N1116" s="149" t="s">
        <v>42</v>
      </c>
      <c r="O1116" s="55"/>
      <c r="P1116" s="150">
        <f t="shared" si="151"/>
        <v>0</v>
      </c>
      <c r="Q1116" s="150">
        <v>0</v>
      </c>
      <c r="R1116" s="150">
        <f t="shared" si="152"/>
        <v>0</v>
      </c>
      <c r="S1116" s="150">
        <v>0</v>
      </c>
      <c r="T1116" s="151">
        <f t="shared" si="153"/>
        <v>0</v>
      </c>
      <c r="U1116" s="29"/>
      <c r="V1116" s="29"/>
      <c r="W1116" s="29"/>
      <c r="X1116" s="29"/>
      <c r="Y1116" s="29"/>
      <c r="Z1116" s="29"/>
      <c r="AA1116" s="29"/>
      <c r="AB1116" s="29"/>
      <c r="AC1116" s="29"/>
      <c r="AD1116" s="29"/>
      <c r="AE1116" s="29"/>
      <c r="AR1116" s="152" t="s">
        <v>133</v>
      </c>
      <c r="AT1116" s="152" t="s">
        <v>128</v>
      </c>
      <c r="AU1116" s="152" t="s">
        <v>87</v>
      </c>
      <c r="AY1116" s="14" t="s">
        <v>125</v>
      </c>
      <c r="BE1116" s="153">
        <f t="shared" si="154"/>
        <v>0</v>
      </c>
      <c r="BF1116" s="153">
        <f t="shared" si="155"/>
        <v>0</v>
      </c>
      <c r="BG1116" s="153">
        <f t="shared" si="156"/>
        <v>0</v>
      </c>
      <c r="BH1116" s="153">
        <f t="shared" si="157"/>
        <v>0</v>
      </c>
      <c r="BI1116" s="153">
        <f t="shared" si="158"/>
        <v>0</v>
      </c>
      <c r="BJ1116" s="14" t="s">
        <v>85</v>
      </c>
      <c r="BK1116" s="153">
        <f t="shared" si="159"/>
        <v>0</v>
      </c>
      <c r="BL1116" s="14" t="s">
        <v>133</v>
      </c>
      <c r="BM1116" s="152" t="s">
        <v>4122</v>
      </c>
    </row>
    <row r="1117" spans="1:65" s="2" customFormat="1" ht="66.75" customHeight="1">
      <c r="A1117" s="29"/>
      <c r="B1117" s="140"/>
      <c r="C1117" s="141" t="s">
        <v>4123</v>
      </c>
      <c r="D1117" s="141" t="s">
        <v>128</v>
      </c>
      <c r="E1117" s="142" t="s">
        <v>4124</v>
      </c>
      <c r="F1117" s="143" t="s">
        <v>4125</v>
      </c>
      <c r="G1117" s="144" t="s">
        <v>2188</v>
      </c>
      <c r="H1117" s="145">
        <v>1</v>
      </c>
      <c r="I1117" s="146"/>
      <c r="J1117" s="147">
        <f t="shared" si="150"/>
        <v>0</v>
      </c>
      <c r="K1117" s="143" t="s">
        <v>132</v>
      </c>
      <c r="L1117" s="30"/>
      <c r="M1117" s="148" t="s">
        <v>1</v>
      </c>
      <c r="N1117" s="149" t="s">
        <v>42</v>
      </c>
      <c r="O1117" s="55"/>
      <c r="P1117" s="150">
        <f t="shared" si="151"/>
        <v>0</v>
      </c>
      <c r="Q1117" s="150">
        <v>0</v>
      </c>
      <c r="R1117" s="150">
        <f t="shared" si="152"/>
        <v>0</v>
      </c>
      <c r="S1117" s="150">
        <v>0</v>
      </c>
      <c r="T1117" s="151">
        <f t="shared" si="153"/>
        <v>0</v>
      </c>
      <c r="U1117" s="29"/>
      <c r="V1117" s="29"/>
      <c r="W1117" s="29"/>
      <c r="X1117" s="29"/>
      <c r="Y1117" s="29"/>
      <c r="Z1117" s="29"/>
      <c r="AA1117" s="29"/>
      <c r="AB1117" s="29"/>
      <c r="AC1117" s="29"/>
      <c r="AD1117" s="29"/>
      <c r="AE1117" s="29"/>
      <c r="AR1117" s="152" t="s">
        <v>133</v>
      </c>
      <c r="AT1117" s="152" t="s">
        <v>128</v>
      </c>
      <c r="AU1117" s="152" t="s">
        <v>87</v>
      </c>
      <c r="AY1117" s="14" t="s">
        <v>125</v>
      </c>
      <c r="BE1117" s="153">
        <f t="shared" si="154"/>
        <v>0</v>
      </c>
      <c r="BF1117" s="153">
        <f t="shared" si="155"/>
        <v>0</v>
      </c>
      <c r="BG1117" s="153">
        <f t="shared" si="156"/>
        <v>0</v>
      </c>
      <c r="BH1117" s="153">
        <f t="shared" si="157"/>
        <v>0</v>
      </c>
      <c r="BI1117" s="153">
        <f t="shared" si="158"/>
        <v>0</v>
      </c>
      <c r="BJ1117" s="14" t="s">
        <v>85</v>
      </c>
      <c r="BK1117" s="153">
        <f t="shared" si="159"/>
        <v>0</v>
      </c>
      <c r="BL1117" s="14" t="s">
        <v>133</v>
      </c>
      <c r="BM1117" s="152" t="s">
        <v>4126</v>
      </c>
    </row>
    <row r="1118" spans="1:65" s="2" customFormat="1" ht="66.75" customHeight="1">
      <c r="A1118" s="29"/>
      <c r="B1118" s="140"/>
      <c r="C1118" s="141" t="s">
        <v>4127</v>
      </c>
      <c r="D1118" s="141" t="s">
        <v>128</v>
      </c>
      <c r="E1118" s="142" t="s">
        <v>4128</v>
      </c>
      <c r="F1118" s="143" t="s">
        <v>4129</v>
      </c>
      <c r="G1118" s="144" t="s">
        <v>2188</v>
      </c>
      <c r="H1118" s="145">
        <v>1</v>
      </c>
      <c r="I1118" s="146"/>
      <c r="J1118" s="147">
        <f t="shared" si="150"/>
        <v>0</v>
      </c>
      <c r="K1118" s="143" t="s">
        <v>132</v>
      </c>
      <c r="L1118" s="30"/>
      <c r="M1118" s="148" t="s">
        <v>1</v>
      </c>
      <c r="N1118" s="149" t="s">
        <v>42</v>
      </c>
      <c r="O1118" s="55"/>
      <c r="P1118" s="150">
        <f t="shared" si="151"/>
        <v>0</v>
      </c>
      <c r="Q1118" s="150">
        <v>0</v>
      </c>
      <c r="R1118" s="150">
        <f t="shared" si="152"/>
        <v>0</v>
      </c>
      <c r="S1118" s="150">
        <v>0</v>
      </c>
      <c r="T1118" s="151">
        <f t="shared" si="153"/>
        <v>0</v>
      </c>
      <c r="U1118" s="29"/>
      <c r="V1118" s="29"/>
      <c r="W1118" s="29"/>
      <c r="X1118" s="29"/>
      <c r="Y1118" s="29"/>
      <c r="Z1118" s="29"/>
      <c r="AA1118" s="29"/>
      <c r="AB1118" s="29"/>
      <c r="AC1118" s="29"/>
      <c r="AD1118" s="29"/>
      <c r="AE1118" s="29"/>
      <c r="AR1118" s="152" t="s">
        <v>133</v>
      </c>
      <c r="AT1118" s="152" t="s">
        <v>128</v>
      </c>
      <c r="AU1118" s="152" t="s">
        <v>87</v>
      </c>
      <c r="AY1118" s="14" t="s">
        <v>125</v>
      </c>
      <c r="BE1118" s="153">
        <f t="shared" si="154"/>
        <v>0</v>
      </c>
      <c r="BF1118" s="153">
        <f t="shared" si="155"/>
        <v>0</v>
      </c>
      <c r="BG1118" s="153">
        <f t="shared" si="156"/>
        <v>0</v>
      </c>
      <c r="BH1118" s="153">
        <f t="shared" si="157"/>
        <v>0</v>
      </c>
      <c r="BI1118" s="153">
        <f t="shared" si="158"/>
        <v>0</v>
      </c>
      <c r="BJ1118" s="14" t="s">
        <v>85</v>
      </c>
      <c r="BK1118" s="153">
        <f t="shared" si="159"/>
        <v>0</v>
      </c>
      <c r="BL1118" s="14" t="s">
        <v>133</v>
      </c>
      <c r="BM1118" s="152" t="s">
        <v>4130</v>
      </c>
    </row>
    <row r="1119" spans="1:65" s="2" customFormat="1" ht="66.75" customHeight="1">
      <c r="A1119" s="29"/>
      <c r="B1119" s="140"/>
      <c r="C1119" s="141" t="s">
        <v>4131</v>
      </c>
      <c r="D1119" s="141" t="s">
        <v>128</v>
      </c>
      <c r="E1119" s="142" t="s">
        <v>4132</v>
      </c>
      <c r="F1119" s="143" t="s">
        <v>4133</v>
      </c>
      <c r="G1119" s="144" t="s">
        <v>2188</v>
      </c>
      <c r="H1119" s="145">
        <v>1</v>
      </c>
      <c r="I1119" s="146"/>
      <c r="J1119" s="147">
        <f t="shared" si="150"/>
        <v>0</v>
      </c>
      <c r="K1119" s="143" t="s">
        <v>132</v>
      </c>
      <c r="L1119" s="30"/>
      <c r="M1119" s="154" t="s">
        <v>1</v>
      </c>
      <c r="N1119" s="155" t="s">
        <v>42</v>
      </c>
      <c r="O1119" s="156"/>
      <c r="P1119" s="157">
        <f t="shared" si="151"/>
        <v>0</v>
      </c>
      <c r="Q1119" s="157">
        <v>0</v>
      </c>
      <c r="R1119" s="157">
        <f t="shared" si="152"/>
        <v>0</v>
      </c>
      <c r="S1119" s="157">
        <v>0</v>
      </c>
      <c r="T1119" s="158">
        <f t="shared" si="153"/>
        <v>0</v>
      </c>
      <c r="U1119" s="29"/>
      <c r="V1119" s="29"/>
      <c r="W1119" s="29"/>
      <c r="X1119" s="29"/>
      <c r="Y1119" s="29"/>
      <c r="Z1119" s="29"/>
      <c r="AA1119" s="29"/>
      <c r="AB1119" s="29"/>
      <c r="AC1119" s="29"/>
      <c r="AD1119" s="29"/>
      <c r="AE1119" s="29"/>
      <c r="AR1119" s="152" t="s">
        <v>133</v>
      </c>
      <c r="AT1119" s="152" t="s">
        <v>128</v>
      </c>
      <c r="AU1119" s="152" t="s">
        <v>87</v>
      </c>
      <c r="AY1119" s="14" t="s">
        <v>125</v>
      </c>
      <c r="BE1119" s="153">
        <f t="shared" si="154"/>
        <v>0</v>
      </c>
      <c r="BF1119" s="153">
        <f t="shared" si="155"/>
        <v>0</v>
      </c>
      <c r="BG1119" s="153">
        <f t="shared" si="156"/>
        <v>0</v>
      </c>
      <c r="BH1119" s="153">
        <f t="shared" si="157"/>
        <v>0</v>
      </c>
      <c r="BI1119" s="153">
        <f t="shared" si="158"/>
        <v>0</v>
      </c>
      <c r="BJ1119" s="14" t="s">
        <v>85</v>
      </c>
      <c r="BK1119" s="153">
        <f t="shared" si="159"/>
        <v>0</v>
      </c>
      <c r="BL1119" s="14" t="s">
        <v>133</v>
      </c>
      <c r="BM1119" s="152" t="s">
        <v>4134</v>
      </c>
    </row>
    <row r="1120" spans="1:65" s="2" customFormat="1" ht="6.95" customHeight="1">
      <c r="A1120" s="29"/>
      <c r="B1120" s="44"/>
      <c r="C1120" s="45"/>
      <c r="D1120" s="45"/>
      <c r="E1120" s="45"/>
      <c r="F1120" s="45"/>
      <c r="G1120" s="45"/>
      <c r="H1120" s="45"/>
      <c r="I1120" s="45"/>
      <c r="J1120" s="45"/>
      <c r="K1120" s="45"/>
      <c r="L1120" s="30"/>
      <c r="M1120" s="29"/>
      <c r="O1120" s="29"/>
      <c r="P1120" s="29"/>
      <c r="Q1120" s="29"/>
      <c r="R1120" s="29"/>
      <c r="S1120" s="29"/>
      <c r="T1120" s="29"/>
      <c r="U1120" s="29"/>
      <c r="V1120" s="29"/>
      <c r="W1120" s="29"/>
      <c r="X1120" s="29"/>
      <c r="Y1120" s="29"/>
      <c r="Z1120" s="29"/>
      <c r="AA1120" s="29"/>
      <c r="AB1120" s="29"/>
      <c r="AC1120" s="29"/>
      <c r="AD1120" s="29"/>
      <c r="AE1120" s="29"/>
    </row>
  </sheetData>
  <autoFilter ref="C117:K1119"/>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0" t="s">
        <v>5</v>
      </c>
      <c r="M2" s="195"/>
      <c r="N2" s="195"/>
      <c r="O2" s="195"/>
      <c r="P2" s="195"/>
      <c r="Q2" s="195"/>
      <c r="R2" s="195"/>
      <c r="S2" s="195"/>
      <c r="T2" s="195"/>
      <c r="U2" s="195"/>
      <c r="V2" s="195"/>
      <c r="AT2" s="14" t="s">
        <v>90</v>
      </c>
    </row>
    <row r="3" spans="1:46" s="1" customFormat="1" ht="6.95" customHeight="1">
      <c r="B3" s="15"/>
      <c r="C3" s="16"/>
      <c r="D3" s="16"/>
      <c r="E3" s="16"/>
      <c r="F3" s="16"/>
      <c r="G3" s="16"/>
      <c r="H3" s="16"/>
      <c r="I3" s="16"/>
      <c r="J3" s="16"/>
      <c r="K3" s="16"/>
      <c r="L3" s="17"/>
      <c r="AT3" s="14" t="s">
        <v>87</v>
      </c>
    </row>
    <row r="4" spans="1:46" s="1" customFormat="1" ht="24.95" customHeight="1">
      <c r="B4" s="17"/>
      <c r="D4" s="18" t="s">
        <v>100</v>
      </c>
      <c r="L4" s="17"/>
      <c r="M4" s="90" t="s">
        <v>10</v>
      </c>
      <c r="AT4" s="14" t="s">
        <v>3</v>
      </c>
    </row>
    <row r="5" spans="1:46" s="1" customFormat="1" ht="6.95" customHeight="1">
      <c r="B5" s="17"/>
      <c r="L5" s="17"/>
    </row>
    <row r="6" spans="1:46" s="1" customFormat="1" ht="12" customHeight="1">
      <c r="B6" s="17"/>
      <c r="D6" s="24" t="s">
        <v>16</v>
      </c>
      <c r="L6" s="17"/>
    </row>
    <row r="7" spans="1:46" s="1" customFormat="1" ht="26.25" customHeight="1">
      <c r="B7" s="17"/>
      <c r="E7" s="211" t="str">
        <f>'Rekapitulace zakázky'!K6</f>
        <v>Údržba, opravy a odstraňování závad u ST - ST Brno 2022 - 2023</v>
      </c>
      <c r="F7" s="212"/>
      <c r="G7" s="212"/>
      <c r="H7" s="212"/>
      <c r="L7" s="17"/>
    </row>
    <row r="8" spans="1:46" s="2" customFormat="1" ht="12" customHeight="1">
      <c r="A8" s="29"/>
      <c r="B8" s="30"/>
      <c r="C8" s="29"/>
      <c r="D8" s="24" t="s">
        <v>101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72" t="s">
        <v>4135</v>
      </c>
      <c r="F9" s="213"/>
      <c r="G9" s="213"/>
      <c r="H9" s="213"/>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9. 8. 2021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4" t="str">
        <f>'Rekapitulace zakázky'!E14</f>
        <v>Vyplň údaj</v>
      </c>
      <c r="F18" s="194"/>
      <c r="G18" s="194"/>
      <c r="H18" s="194"/>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99" t="s">
        <v>1</v>
      </c>
      <c r="F27" s="199"/>
      <c r="G27" s="199"/>
      <c r="H27" s="199"/>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ROUND((SUM(BE117:BE155)),  2)</f>
        <v>0</v>
      </c>
      <c r="G33" s="29"/>
      <c r="H33" s="29"/>
      <c r="I33" s="97">
        <v>0.21</v>
      </c>
      <c r="J33" s="96">
        <f>ROUND(((SUM(BE117:BE155))*I33),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ROUND((SUM(BF117:BF155)),  2)</f>
        <v>0</v>
      </c>
      <c r="G34" s="29"/>
      <c r="H34" s="29"/>
      <c r="I34" s="97">
        <v>0.15</v>
      </c>
      <c r="J34" s="96">
        <f>ROUND(((SUM(BF117:BF155))*I34),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ROUND((SUM(BG117:BG155)),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ROUND((SUM(BH117:BH155)),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ROUND((SUM(BI117:BI155)),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customHeight="1">
      <c r="A85" s="29"/>
      <c r="B85" s="30"/>
      <c r="C85" s="29"/>
      <c r="D85" s="29"/>
      <c r="E85" s="211" t="str">
        <f>E7</f>
        <v>Údržba, opravy a odstraňování závad u ST - ST Brno 2022 - 2023</v>
      </c>
      <c r="F85" s="212"/>
      <c r="G85" s="212"/>
      <c r="H85" s="212"/>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101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72" t="str">
        <f>E9</f>
        <v>01.2 - Překážky pro práci v koleji</v>
      </c>
      <c r="F87" s="213"/>
      <c r="G87" s="213"/>
      <c r="H87" s="213"/>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Obvod ST Brno</v>
      </c>
      <c r="G89" s="29"/>
      <c r="H89" s="29"/>
      <c r="I89" s="24" t="s">
        <v>22</v>
      </c>
      <c r="J89" s="52" t="str">
        <f>IF(J12="","",J12)</f>
        <v>9. 8. 2021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104</v>
      </c>
      <c r="D94" s="98"/>
      <c r="E94" s="98"/>
      <c r="F94" s="98"/>
      <c r="G94" s="98"/>
      <c r="H94" s="98"/>
      <c r="I94" s="98"/>
      <c r="J94" s="107" t="s">
        <v>105</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106</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107</v>
      </c>
    </row>
    <row r="97" spans="1:31" s="9" customFormat="1" ht="24.95" customHeight="1">
      <c r="B97" s="109"/>
      <c r="D97" s="110" t="s">
        <v>4136</v>
      </c>
      <c r="E97" s="111"/>
      <c r="F97" s="111"/>
      <c r="G97" s="111"/>
      <c r="H97" s="111"/>
      <c r="I97" s="111"/>
      <c r="J97" s="112">
        <f>J118</f>
        <v>0</v>
      </c>
      <c r="L97" s="109"/>
    </row>
    <row r="98" spans="1:31" s="2" customFormat="1" ht="21.75"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110</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26.25" customHeight="1">
      <c r="A107" s="29"/>
      <c r="B107" s="30"/>
      <c r="C107" s="29"/>
      <c r="D107" s="29"/>
      <c r="E107" s="211" t="str">
        <f>E7</f>
        <v>Údržba, opravy a odstraňování závad u ST - ST Brno 2022 - 2023</v>
      </c>
      <c r="F107" s="212"/>
      <c r="G107" s="212"/>
      <c r="H107" s="212"/>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101</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72" t="str">
        <f>E9</f>
        <v>01.2 - Překážky pro práci v koleji</v>
      </c>
      <c r="F109" s="213"/>
      <c r="G109" s="213"/>
      <c r="H109" s="213"/>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20</v>
      </c>
      <c r="D111" s="29"/>
      <c r="E111" s="29"/>
      <c r="F111" s="22" t="str">
        <f>F12</f>
        <v>Obvod ST Brno</v>
      </c>
      <c r="G111" s="29"/>
      <c r="H111" s="29"/>
      <c r="I111" s="24" t="s">
        <v>22</v>
      </c>
      <c r="J111" s="52" t="str">
        <f>IF(J12="","",J12)</f>
        <v>9. 8. 2021</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24</v>
      </c>
      <c r="D113" s="29"/>
      <c r="E113" s="29"/>
      <c r="F113" s="22" t="str">
        <f>E15</f>
        <v>Správa železnic, s.o.</v>
      </c>
      <c r="G113" s="29"/>
      <c r="H113" s="29"/>
      <c r="I113" s="24" t="s">
        <v>32</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30</v>
      </c>
      <c r="D114" s="29"/>
      <c r="E114" s="29"/>
      <c r="F114" s="22" t="str">
        <f>IF(E18="","",E18)</f>
        <v>Vyplň údaj</v>
      </c>
      <c r="G114" s="29"/>
      <c r="H114" s="29"/>
      <c r="I114" s="24" t="s">
        <v>35</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7"/>
      <c r="B116" s="118"/>
      <c r="C116" s="119" t="s">
        <v>111</v>
      </c>
      <c r="D116" s="120" t="s">
        <v>62</v>
      </c>
      <c r="E116" s="120" t="s">
        <v>58</v>
      </c>
      <c r="F116" s="120" t="s">
        <v>59</v>
      </c>
      <c r="G116" s="120" t="s">
        <v>112</v>
      </c>
      <c r="H116" s="120" t="s">
        <v>113</v>
      </c>
      <c r="I116" s="120" t="s">
        <v>114</v>
      </c>
      <c r="J116" s="120" t="s">
        <v>105</v>
      </c>
      <c r="K116" s="121" t="s">
        <v>115</v>
      </c>
      <c r="L116" s="122"/>
      <c r="M116" s="59" t="s">
        <v>1</v>
      </c>
      <c r="N116" s="60" t="s">
        <v>41</v>
      </c>
      <c r="O116" s="60" t="s">
        <v>116</v>
      </c>
      <c r="P116" s="60" t="s">
        <v>117</v>
      </c>
      <c r="Q116" s="60" t="s">
        <v>118</v>
      </c>
      <c r="R116" s="60" t="s">
        <v>119</v>
      </c>
      <c r="S116" s="60" t="s">
        <v>120</v>
      </c>
      <c r="T116" s="61" t="s">
        <v>121</v>
      </c>
      <c r="U116" s="117"/>
      <c r="V116" s="117"/>
      <c r="W116" s="117"/>
      <c r="X116" s="117"/>
      <c r="Y116" s="117"/>
      <c r="Z116" s="117"/>
      <c r="AA116" s="117"/>
      <c r="AB116" s="117"/>
      <c r="AC116" s="117"/>
      <c r="AD116" s="117"/>
      <c r="AE116" s="117"/>
    </row>
    <row r="117" spans="1:65" s="2" customFormat="1" ht="22.9" customHeight="1">
      <c r="A117" s="29"/>
      <c r="B117" s="30"/>
      <c r="C117" s="66" t="s">
        <v>122</v>
      </c>
      <c r="D117" s="29"/>
      <c r="E117" s="29"/>
      <c r="F117" s="29"/>
      <c r="G117" s="29"/>
      <c r="H117" s="29"/>
      <c r="I117" s="29"/>
      <c r="J117" s="123">
        <f>BK117</f>
        <v>0</v>
      </c>
      <c r="K117" s="29"/>
      <c r="L117" s="30"/>
      <c r="M117" s="62"/>
      <c r="N117" s="53"/>
      <c r="O117" s="63"/>
      <c r="P117" s="124">
        <f>P118</f>
        <v>0</v>
      </c>
      <c r="Q117" s="63"/>
      <c r="R117" s="124">
        <f>R118</f>
        <v>0</v>
      </c>
      <c r="S117" s="63"/>
      <c r="T117" s="125">
        <f>T118</f>
        <v>0</v>
      </c>
      <c r="U117" s="29"/>
      <c r="V117" s="29"/>
      <c r="W117" s="29"/>
      <c r="X117" s="29"/>
      <c r="Y117" s="29"/>
      <c r="Z117" s="29"/>
      <c r="AA117" s="29"/>
      <c r="AB117" s="29"/>
      <c r="AC117" s="29"/>
      <c r="AD117" s="29"/>
      <c r="AE117" s="29"/>
      <c r="AT117" s="14" t="s">
        <v>76</v>
      </c>
      <c r="AU117" s="14" t="s">
        <v>107</v>
      </c>
      <c r="BK117" s="126">
        <f>BK118</f>
        <v>0</v>
      </c>
    </row>
    <row r="118" spans="1:65" s="12" customFormat="1" ht="25.9" customHeight="1">
      <c r="B118" s="127"/>
      <c r="D118" s="128" t="s">
        <v>76</v>
      </c>
      <c r="E118" s="129" t="s">
        <v>4137</v>
      </c>
      <c r="F118" s="129" t="s">
        <v>4138</v>
      </c>
      <c r="I118" s="130"/>
      <c r="J118" s="131">
        <f>BK118</f>
        <v>0</v>
      </c>
      <c r="L118" s="127"/>
      <c r="M118" s="132"/>
      <c r="N118" s="133"/>
      <c r="O118" s="133"/>
      <c r="P118" s="134">
        <f>SUM(P119:P155)</f>
        <v>0</v>
      </c>
      <c r="Q118" s="133"/>
      <c r="R118" s="134">
        <f>SUM(R119:R155)</f>
        <v>0</v>
      </c>
      <c r="S118" s="133"/>
      <c r="T118" s="135">
        <f>SUM(T119:T155)</f>
        <v>0</v>
      </c>
      <c r="AR118" s="128" t="s">
        <v>133</v>
      </c>
      <c r="AT118" s="136" t="s">
        <v>76</v>
      </c>
      <c r="AU118" s="136" t="s">
        <v>77</v>
      </c>
      <c r="AY118" s="128" t="s">
        <v>125</v>
      </c>
      <c r="BK118" s="137">
        <f>SUM(BK119:BK155)</f>
        <v>0</v>
      </c>
    </row>
    <row r="119" spans="1:65" s="2" customFormat="1" ht="24.2" customHeight="1">
      <c r="A119" s="29"/>
      <c r="B119" s="140"/>
      <c r="C119" s="141" t="s">
        <v>85</v>
      </c>
      <c r="D119" s="141" t="s">
        <v>128</v>
      </c>
      <c r="E119" s="142" t="s">
        <v>4139</v>
      </c>
      <c r="F119" s="143" t="s">
        <v>4140</v>
      </c>
      <c r="G119" s="144" t="s">
        <v>446</v>
      </c>
      <c r="H119" s="145">
        <v>1</v>
      </c>
      <c r="I119" s="146"/>
      <c r="J119" s="147">
        <f t="shared" ref="J119:J155" si="0">ROUND(I119*H119,2)</f>
        <v>0</v>
      </c>
      <c r="K119" s="143" t="s">
        <v>132</v>
      </c>
      <c r="L119" s="30"/>
      <c r="M119" s="148" t="s">
        <v>1</v>
      </c>
      <c r="N119" s="149" t="s">
        <v>42</v>
      </c>
      <c r="O119" s="55"/>
      <c r="P119" s="150">
        <f t="shared" ref="P119:P155" si="1">O119*H119</f>
        <v>0</v>
      </c>
      <c r="Q119" s="150">
        <v>0</v>
      </c>
      <c r="R119" s="150">
        <f t="shared" ref="R119:R155" si="2">Q119*H119</f>
        <v>0</v>
      </c>
      <c r="S119" s="150">
        <v>0</v>
      </c>
      <c r="T119" s="151">
        <f t="shared" ref="T119:T155" si="3">S119*H119</f>
        <v>0</v>
      </c>
      <c r="U119" s="29"/>
      <c r="V119" s="29"/>
      <c r="W119" s="29"/>
      <c r="X119" s="29"/>
      <c r="Y119" s="29"/>
      <c r="Z119" s="29"/>
      <c r="AA119" s="29"/>
      <c r="AB119" s="29"/>
      <c r="AC119" s="29"/>
      <c r="AD119" s="29"/>
      <c r="AE119" s="29"/>
      <c r="AR119" s="152" t="s">
        <v>2181</v>
      </c>
      <c r="AT119" s="152" t="s">
        <v>128</v>
      </c>
      <c r="AU119" s="152" t="s">
        <v>85</v>
      </c>
      <c r="AY119" s="14" t="s">
        <v>125</v>
      </c>
      <c r="BE119" s="153">
        <f t="shared" ref="BE119:BE155" si="4">IF(N119="základní",J119,0)</f>
        <v>0</v>
      </c>
      <c r="BF119" s="153">
        <f t="shared" ref="BF119:BF155" si="5">IF(N119="snížená",J119,0)</f>
        <v>0</v>
      </c>
      <c r="BG119" s="153">
        <f t="shared" ref="BG119:BG155" si="6">IF(N119="zákl. přenesená",J119,0)</f>
        <v>0</v>
      </c>
      <c r="BH119" s="153">
        <f t="shared" ref="BH119:BH155" si="7">IF(N119="sníž. přenesená",J119,0)</f>
        <v>0</v>
      </c>
      <c r="BI119" s="153">
        <f t="shared" ref="BI119:BI155" si="8">IF(N119="nulová",J119,0)</f>
        <v>0</v>
      </c>
      <c r="BJ119" s="14" t="s">
        <v>85</v>
      </c>
      <c r="BK119" s="153">
        <f t="shared" ref="BK119:BK155" si="9">ROUND(I119*H119,2)</f>
        <v>0</v>
      </c>
      <c r="BL119" s="14" t="s">
        <v>2181</v>
      </c>
      <c r="BM119" s="152" t="s">
        <v>4141</v>
      </c>
    </row>
    <row r="120" spans="1:65" s="2" customFormat="1" ht="24.2" customHeight="1">
      <c r="A120" s="29"/>
      <c r="B120" s="140"/>
      <c r="C120" s="141" t="s">
        <v>87</v>
      </c>
      <c r="D120" s="141" t="s">
        <v>128</v>
      </c>
      <c r="E120" s="142" t="s">
        <v>4142</v>
      </c>
      <c r="F120" s="143" t="s">
        <v>4143</v>
      </c>
      <c r="G120" s="144" t="s">
        <v>446</v>
      </c>
      <c r="H120" s="145">
        <v>1</v>
      </c>
      <c r="I120" s="146"/>
      <c r="J120" s="147">
        <f t="shared" si="0"/>
        <v>0</v>
      </c>
      <c r="K120" s="143" t="s">
        <v>132</v>
      </c>
      <c r="L120" s="30"/>
      <c r="M120" s="148" t="s">
        <v>1</v>
      </c>
      <c r="N120" s="149" t="s">
        <v>42</v>
      </c>
      <c r="O120" s="55"/>
      <c r="P120" s="150">
        <f t="shared" si="1"/>
        <v>0</v>
      </c>
      <c r="Q120" s="150">
        <v>0</v>
      </c>
      <c r="R120" s="150">
        <f t="shared" si="2"/>
        <v>0</v>
      </c>
      <c r="S120" s="150">
        <v>0</v>
      </c>
      <c r="T120" s="151">
        <f t="shared" si="3"/>
        <v>0</v>
      </c>
      <c r="U120" s="29"/>
      <c r="V120" s="29"/>
      <c r="W120" s="29"/>
      <c r="X120" s="29"/>
      <c r="Y120" s="29"/>
      <c r="Z120" s="29"/>
      <c r="AA120" s="29"/>
      <c r="AB120" s="29"/>
      <c r="AC120" s="29"/>
      <c r="AD120" s="29"/>
      <c r="AE120" s="29"/>
      <c r="AR120" s="152" t="s">
        <v>2181</v>
      </c>
      <c r="AT120" s="152" t="s">
        <v>128</v>
      </c>
      <c r="AU120" s="152" t="s">
        <v>85</v>
      </c>
      <c r="AY120" s="14" t="s">
        <v>125</v>
      </c>
      <c r="BE120" s="153">
        <f t="shared" si="4"/>
        <v>0</v>
      </c>
      <c r="BF120" s="153">
        <f t="shared" si="5"/>
        <v>0</v>
      </c>
      <c r="BG120" s="153">
        <f t="shared" si="6"/>
        <v>0</v>
      </c>
      <c r="BH120" s="153">
        <f t="shared" si="7"/>
        <v>0</v>
      </c>
      <c r="BI120" s="153">
        <f t="shared" si="8"/>
        <v>0</v>
      </c>
      <c r="BJ120" s="14" t="s">
        <v>85</v>
      </c>
      <c r="BK120" s="153">
        <f t="shared" si="9"/>
        <v>0</v>
      </c>
      <c r="BL120" s="14" t="s">
        <v>2181</v>
      </c>
      <c r="BM120" s="152" t="s">
        <v>4144</v>
      </c>
    </row>
    <row r="121" spans="1:65" s="2" customFormat="1" ht="24.2" customHeight="1">
      <c r="A121" s="29"/>
      <c r="B121" s="140"/>
      <c r="C121" s="141" t="s">
        <v>139</v>
      </c>
      <c r="D121" s="141" t="s">
        <v>128</v>
      </c>
      <c r="E121" s="142" t="s">
        <v>4145</v>
      </c>
      <c r="F121" s="143" t="s">
        <v>4146</v>
      </c>
      <c r="G121" s="144" t="s">
        <v>446</v>
      </c>
      <c r="H121" s="145">
        <v>1</v>
      </c>
      <c r="I121" s="146"/>
      <c r="J121" s="147">
        <f t="shared" si="0"/>
        <v>0</v>
      </c>
      <c r="K121" s="143" t="s">
        <v>132</v>
      </c>
      <c r="L121" s="30"/>
      <c r="M121" s="148" t="s">
        <v>1</v>
      </c>
      <c r="N121" s="149" t="s">
        <v>42</v>
      </c>
      <c r="O121" s="55"/>
      <c r="P121" s="150">
        <f t="shared" si="1"/>
        <v>0</v>
      </c>
      <c r="Q121" s="150">
        <v>0</v>
      </c>
      <c r="R121" s="150">
        <f t="shared" si="2"/>
        <v>0</v>
      </c>
      <c r="S121" s="150">
        <v>0</v>
      </c>
      <c r="T121" s="151">
        <f t="shared" si="3"/>
        <v>0</v>
      </c>
      <c r="U121" s="29"/>
      <c r="V121" s="29"/>
      <c r="W121" s="29"/>
      <c r="X121" s="29"/>
      <c r="Y121" s="29"/>
      <c r="Z121" s="29"/>
      <c r="AA121" s="29"/>
      <c r="AB121" s="29"/>
      <c r="AC121" s="29"/>
      <c r="AD121" s="29"/>
      <c r="AE121" s="29"/>
      <c r="AR121" s="152" t="s">
        <v>2181</v>
      </c>
      <c r="AT121" s="152" t="s">
        <v>128</v>
      </c>
      <c r="AU121" s="152" t="s">
        <v>85</v>
      </c>
      <c r="AY121" s="14" t="s">
        <v>125</v>
      </c>
      <c r="BE121" s="153">
        <f t="shared" si="4"/>
        <v>0</v>
      </c>
      <c r="BF121" s="153">
        <f t="shared" si="5"/>
        <v>0</v>
      </c>
      <c r="BG121" s="153">
        <f t="shared" si="6"/>
        <v>0</v>
      </c>
      <c r="BH121" s="153">
        <f t="shared" si="7"/>
        <v>0</v>
      </c>
      <c r="BI121" s="153">
        <f t="shared" si="8"/>
        <v>0</v>
      </c>
      <c r="BJ121" s="14" t="s">
        <v>85</v>
      </c>
      <c r="BK121" s="153">
        <f t="shared" si="9"/>
        <v>0</v>
      </c>
      <c r="BL121" s="14" t="s">
        <v>2181</v>
      </c>
      <c r="BM121" s="152" t="s">
        <v>4147</v>
      </c>
    </row>
    <row r="122" spans="1:65" s="2" customFormat="1" ht="33" customHeight="1">
      <c r="A122" s="29"/>
      <c r="B122" s="140"/>
      <c r="C122" s="141" t="s">
        <v>133</v>
      </c>
      <c r="D122" s="141" t="s">
        <v>128</v>
      </c>
      <c r="E122" s="142" t="s">
        <v>4148</v>
      </c>
      <c r="F122" s="143" t="s">
        <v>4149</v>
      </c>
      <c r="G122" s="144" t="s">
        <v>446</v>
      </c>
      <c r="H122" s="145">
        <v>1</v>
      </c>
      <c r="I122" s="146"/>
      <c r="J122" s="147">
        <f t="shared" si="0"/>
        <v>0</v>
      </c>
      <c r="K122" s="143" t="s">
        <v>132</v>
      </c>
      <c r="L122" s="30"/>
      <c r="M122" s="148" t="s">
        <v>1</v>
      </c>
      <c r="N122" s="149" t="s">
        <v>42</v>
      </c>
      <c r="O122" s="55"/>
      <c r="P122" s="150">
        <f t="shared" si="1"/>
        <v>0</v>
      </c>
      <c r="Q122" s="150">
        <v>0</v>
      </c>
      <c r="R122" s="150">
        <f t="shared" si="2"/>
        <v>0</v>
      </c>
      <c r="S122" s="150">
        <v>0</v>
      </c>
      <c r="T122" s="151">
        <f t="shared" si="3"/>
        <v>0</v>
      </c>
      <c r="U122" s="29"/>
      <c r="V122" s="29"/>
      <c r="W122" s="29"/>
      <c r="X122" s="29"/>
      <c r="Y122" s="29"/>
      <c r="Z122" s="29"/>
      <c r="AA122" s="29"/>
      <c r="AB122" s="29"/>
      <c r="AC122" s="29"/>
      <c r="AD122" s="29"/>
      <c r="AE122" s="29"/>
      <c r="AR122" s="152" t="s">
        <v>2181</v>
      </c>
      <c r="AT122" s="152" t="s">
        <v>128</v>
      </c>
      <c r="AU122" s="152" t="s">
        <v>85</v>
      </c>
      <c r="AY122" s="14" t="s">
        <v>125</v>
      </c>
      <c r="BE122" s="153">
        <f t="shared" si="4"/>
        <v>0</v>
      </c>
      <c r="BF122" s="153">
        <f t="shared" si="5"/>
        <v>0</v>
      </c>
      <c r="BG122" s="153">
        <f t="shared" si="6"/>
        <v>0</v>
      </c>
      <c r="BH122" s="153">
        <f t="shared" si="7"/>
        <v>0</v>
      </c>
      <c r="BI122" s="153">
        <f t="shared" si="8"/>
        <v>0</v>
      </c>
      <c r="BJ122" s="14" t="s">
        <v>85</v>
      </c>
      <c r="BK122" s="153">
        <f t="shared" si="9"/>
        <v>0</v>
      </c>
      <c r="BL122" s="14" t="s">
        <v>2181</v>
      </c>
      <c r="BM122" s="152" t="s">
        <v>4150</v>
      </c>
    </row>
    <row r="123" spans="1:65" s="2" customFormat="1" ht="24.2" customHeight="1">
      <c r="A123" s="29"/>
      <c r="B123" s="140"/>
      <c r="C123" s="141" t="s">
        <v>126</v>
      </c>
      <c r="D123" s="141" t="s">
        <v>128</v>
      </c>
      <c r="E123" s="142" t="s">
        <v>4151</v>
      </c>
      <c r="F123" s="143" t="s">
        <v>4152</v>
      </c>
      <c r="G123" s="144" t="s">
        <v>446</v>
      </c>
      <c r="H123" s="145">
        <v>1</v>
      </c>
      <c r="I123" s="146"/>
      <c r="J123" s="147">
        <f t="shared" si="0"/>
        <v>0</v>
      </c>
      <c r="K123" s="143" t="s">
        <v>132</v>
      </c>
      <c r="L123" s="30"/>
      <c r="M123" s="148" t="s">
        <v>1</v>
      </c>
      <c r="N123" s="149" t="s">
        <v>42</v>
      </c>
      <c r="O123" s="55"/>
      <c r="P123" s="150">
        <f t="shared" si="1"/>
        <v>0</v>
      </c>
      <c r="Q123" s="150">
        <v>0</v>
      </c>
      <c r="R123" s="150">
        <f t="shared" si="2"/>
        <v>0</v>
      </c>
      <c r="S123" s="150">
        <v>0</v>
      </c>
      <c r="T123" s="151">
        <f t="shared" si="3"/>
        <v>0</v>
      </c>
      <c r="U123" s="29"/>
      <c r="V123" s="29"/>
      <c r="W123" s="29"/>
      <c r="X123" s="29"/>
      <c r="Y123" s="29"/>
      <c r="Z123" s="29"/>
      <c r="AA123" s="29"/>
      <c r="AB123" s="29"/>
      <c r="AC123" s="29"/>
      <c r="AD123" s="29"/>
      <c r="AE123" s="29"/>
      <c r="AR123" s="152" t="s">
        <v>2181</v>
      </c>
      <c r="AT123" s="152" t="s">
        <v>128</v>
      </c>
      <c r="AU123" s="152" t="s">
        <v>85</v>
      </c>
      <c r="AY123" s="14" t="s">
        <v>125</v>
      </c>
      <c r="BE123" s="153">
        <f t="shared" si="4"/>
        <v>0</v>
      </c>
      <c r="BF123" s="153">
        <f t="shared" si="5"/>
        <v>0</v>
      </c>
      <c r="BG123" s="153">
        <f t="shared" si="6"/>
        <v>0</v>
      </c>
      <c r="BH123" s="153">
        <f t="shared" si="7"/>
        <v>0</v>
      </c>
      <c r="BI123" s="153">
        <f t="shared" si="8"/>
        <v>0</v>
      </c>
      <c r="BJ123" s="14" t="s">
        <v>85</v>
      </c>
      <c r="BK123" s="153">
        <f t="shared" si="9"/>
        <v>0</v>
      </c>
      <c r="BL123" s="14" t="s">
        <v>2181</v>
      </c>
      <c r="BM123" s="152" t="s">
        <v>4153</v>
      </c>
    </row>
    <row r="124" spans="1:65" s="2" customFormat="1" ht="24.2" customHeight="1">
      <c r="A124" s="29"/>
      <c r="B124" s="140"/>
      <c r="C124" s="141" t="s">
        <v>150</v>
      </c>
      <c r="D124" s="141" t="s">
        <v>128</v>
      </c>
      <c r="E124" s="142" t="s">
        <v>4154</v>
      </c>
      <c r="F124" s="143" t="s">
        <v>4155</v>
      </c>
      <c r="G124" s="144" t="s">
        <v>446</v>
      </c>
      <c r="H124" s="145">
        <v>1</v>
      </c>
      <c r="I124" s="146"/>
      <c r="J124" s="147">
        <f t="shared" si="0"/>
        <v>0</v>
      </c>
      <c r="K124" s="143" t="s">
        <v>132</v>
      </c>
      <c r="L124" s="30"/>
      <c r="M124" s="148" t="s">
        <v>1</v>
      </c>
      <c r="N124" s="149" t="s">
        <v>42</v>
      </c>
      <c r="O124" s="55"/>
      <c r="P124" s="150">
        <f t="shared" si="1"/>
        <v>0</v>
      </c>
      <c r="Q124" s="150">
        <v>0</v>
      </c>
      <c r="R124" s="150">
        <f t="shared" si="2"/>
        <v>0</v>
      </c>
      <c r="S124" s="150">
        <v>0</v>
      </c>
      <c r="T124" s="151">
        <f t="shared" si="3"/>
        <v>0</v>
      </c>
      <c r="U124" s="29"/>
      <c r="V124" s="29"/>
      <c r="W124" s="29"/>
      <c r="X124" s="29"/>
      <c r="Y124" s="29"/>
      <c r="Z124" s="29"/>
      <c r="AA124" s="29"/>
      <c r="AB124" s="29"/>
      <c r="AC124" s="29"/>
      <c r="AD124" s="29"/>
      <c r="AE124" s="29"/>
      <c r="AR124" s="152" t="s">
        <v>2181</v>
      </c>
      <c r="AT124" s="152" t="s">
        <v>128</v>
      </c>
      <c r="AU124" s="152" t="s">
        <v>85</v>
      </c>
      <c r="AY124" s="14" t="s">
        <v>125</v>
      </c>
      <c r="BE124" s="153">
        <f t="shared" si="4"/>
        <v>0</v>
      </c>
      <c r="BF124" s="153">
        <f t="shared" si="5"/>
        <v>0</v>
      </c>
      <c r="BG124" s="153">
        <f t="shared" si="6"/>
        <v>0</v>
      </c>
      <c r="BH124" s="153">
        <f t="shared" si="7"/>
        <v>0</v>
      </c>
      <c r="BI124" s="153">
        <f t="shared" si="8"/>
        <v>0</v>
      </c>
      <c r="BJ124" s="14" t="s">
        <v>85</v>
      </c>
      <c r="BK124" s="153">
        <f t="shared" si="9"/>
        <v>0</v>
      </c>
      <c r="BL124" s="14" t="s">
        <v>2181</v>
      </c>
      <c r="BM124" s="152" t="s">
        <v>4156</v>
      </c>
    </row>
    <row r="125" spans="1:65" s="2" customFormat="1" ht="24.2" customHeight="1">
      <c r="A125" s="29"/>
      <c r="B125" s="140"/>
      <c r="C125" s="141" t="s">
        <v>154</v>
      </c>
      <c r="D125" s="141" t="s">
        <v>128</v>
      </c>
      <c r="E125" s="142" t="s">
        <v>4157</v>
      </c>
      <c r="F125" s="143" t="s">
        <v>4158</v>
      </c>
      <c r="G125" s="144" t="s">
        <v>446</v>
      </c>
      <c r="H125" s="145">
        <v>1</v>
      </c>
      <c r="I125" s="146"/>
      <c r="J125" s="147">
        <f t="shared" si="0"/>
        <v>0</v>
      </c>
      <c r="K125" s="143" t="s">
        <v>132</v>
      </c>
      <c r="L125" s="30"/>
      <c r="M125" s="148" t="s">
        <v>1</v>
      </c>
      <c r="N125" s="149" t="s">
        <v>42</v>
      </c>
      <c r="O125" s="55"/>
      <c r="P125" s="150">
        <f t="shared" si="1"/>
        <v>0</v>
      </c>
      <c r="Q125" s="150">
        <v>0</v>
      </c>
      <c r="R125" s="150">
        <f t="shared" si="2"/>
        <v>0</v>
      </c>
      <c r="S125" s="150">
        <v>0</v>
      </c>
      <c r="T125" s="151">
        <f t="shared" si="3"/>
        <v>0</v>
      </c>
      <c r="U125" s="29"/>
      <c r="V125" s="29"/>
      <c r="W125" s="29"/>
      <c r="X125" s="29"/>
      <c r="Y125" s="29"/>
      <c r="Z125" s="29"/>
      <c r="AA125" s="29"/>
      <c r="AB125" s="29"/>
      <c r="AC125" s="29"/>
      <c r="AD125" s="29"/>
      <c r="AE125" s="29"/>
      <c r="AR125" s="152" t="s">
        <v>2181</v>
      </c>
      <c r="AT125" s="152" t="s">
        <v>128</v>
      </c>
      <c r="AU125" s="152" t="s">
        <v>85</v>
      </c>
      <c r="AY125" s="14" t="s">
        <v>125</v>
      </c>
      <c r="BE125" s="153">
        <f t="shared" si="4"/>
        <v>0</v>
      </c>
      <c r="BF125" s="153">
        <f t="shared" si="5"/>
        <v>0</v>
      </c>
      <c r="BG125" s="153">
        <f t="shared" si="6"/>
        <v>0</v>
      </c>
      <c r="BH125" s="153">
        <f t="shared" si="7"/>
        <v>0</v>
      </c>
      <c r="BI125" s="153">
        <f t="shared" si="8"/>
        <v>0</v>
      </c>
      <c r="BJ125" s="14" t="s">
        <v>85</v>
      </c>
      <c r="BK125" s="153">
        <f t="shared" si="9"/>
        <v>0</v>
      </c>
      <c r="BL125" s="14" t="s">
        <v>2181</v>
      </c>
      <c r="BM125" s="152" t="s">
        <v>4159</v>
      </c>
    </row>
    <row r="126" spans="1:65" s="2" customFormat="1" ht="24.2" customHeight="1">
      <c r="A126" s="29"/>
      <c r="B126" s="140"/>
      <c r="C126" s="141" t="s">
        <v>159</v>
      </c>
      <c r="D126" s="141" t="s">
        <v>128</v>
      </c>
      <c r="E126" s="142" t="s">
        <v>4160</v>
      </c>
      <c r="F126" s="143" t="s">
        <v>4161</v>
      </c>
      <c r="G126" s="144" t="s">
        <v>446</v>
      </c>
      <c r="H126" s="145">
        <v>1</v>
      </c>
      <c r="I126" s="146"/>
      <c r="J126" s="147">
        <f t="shared" si="0"/>
        <v>0</v>
      </c>
      <c r="K126" s="143" t="s">
        <v>132</v>
      </c>
      <c r="L126" s="30"/>
      <c r="M126" s="148" t="s">
        <v>1</v>
      </c>
      <c r="N126" s="149" t="s">
        <v>42</v>
      </c>
      <c r="O126" s="55"/>
      <c r="P126" s="150">
        <f t="shared" si="1"/>
        <v>0</v>
      </c>
      <c r="Q126" s="150">
        <v>0</v>
      </c>
      <c r="R126" s="150">
        <f t="shared" si="2"/>
        <v>0</v>
      </c>
      <c r="S126" s="150">
        <v>0</v>
      </c>
      <c r="T126" s="151">
        <f t="shared" si="3"/>
        <v>0</v>
      </c>
      <c r="U126" s="29"/>
      <c r="V126" s="29"/>
      <c r="W126" s="29"/>
      <c r="X126" s="29"/>
      <c r="Y126" s="29"/>
      <c r="Z126" s="29"/>
      <c r="AA126" s="29"/>
      <c r="AB126" s="29"/>
      <c r="AC126" s="29"/>
      <c r="AD126" s="29"/>
      <c r="AE126" s="29"/>
      <c r="AR126" s="152" t="s">
        <v>2181</v>
      </c>
      <c r="AT126" s="152" t="s">
        <v>128</v>
      </c>
      <c r="AU126" s="152" t="s">
        <v>85</v>
      </c>
      <c r="AY126" s="14" t="s">
        <v>125</v>
      </c>
      <c r="BE126" s="153">
        <f t="shared" si="4"/>
        <v>0</v>
      </c>
      <c r="BF126" s="153">
        <f t="shared" si="5"/>
        <v>0</v>
      </c>
      <c r="BG126" s="153">
        <f t="shared" si="6"/>
        <v>0</v>
      </c>
      <c r="BH126" s="153">
        <f t="shared" si="7"/>
        <v>0</v>
      </c>
      <c r="BI126" s="153">
        <f t="shared" si="8"/>
        <v>0</v>
      </c>
      <c r="BJ126" s="14" t="s">
        <v>85</v>
      </c>
      <c r="BK126" s="153">
        <f t="shared" si="9"/>
        <v>0</v>
      </c>
      <c r="BL126" s="14" t="s">
        <v>2181</v>
      </c>
      <c r="BM126" s="152" t="s">
        <v>4162</v>
      </c>
    </row>
    <row r="127" spans="1:65" s="2" customFormat="1" ht="55.5" customHeight="1">
      <c r="A127" s="29"/>
      <c r="B127" s="140"/>
      <c r="C127" s="141" t="s">
        <v>163</v>
      </c>
      <c r="D127" s="141" t="s">
        <v>128</v>
      </c>
      <c r="E127" s="142" t="s">
        <v>4163</v>
      </c>
      <c r="F127" s="143" t="s">
        <v>4164</v>
      </c>
      <c r="G127" s="144" t="s">
        <v>446</v>
      </c>
      <c r="H127" s="145">
        <v>1</v>
      </c>
      <c r="I127" s="146"/>
      <c r="J127" s="147">
        <f t="shared" si="0"/>
        <v>0</v>
      </c>
      <c r="K127" s="143" t="s">
        <v>132</v>
      </c>
      <c r="L127" s="30"/>
      <c r="M127" s="148" t="s">
        <v>1</v>
      </c>
      <c r="N127" s="149" t="s">
        <v>42</v>
      </c>
      <c r="O127" s="55"/>
      <c r="P127" s="150">
        <f t="shared" si="1"/>
        <v>0</v>
      </c>
      <c r="Q127" s="150">
        <v>0</v>
      </c>
      <c r="R127" s="150">
        <f t="shared" si="2"/>
        <v>0</v>
      </c>
      <c r="S127" s="150">
        <v>0</v>
      </c>
      <c r="T127" s="151">
        <f t="shared" si="3"/>
        <v>0</v>
      </c>
      <c r="U127" s="29"/>
      <c r="V127" s="29"/>
      <c r="W127" s="29"/>
      <c r="X127" s="29"/>
      <c r="Y127" s="29"/>
      <c r="Z127" s="29"/>
      <c r="AA127" s="29"/>
      <c r="AB127" s="29"/>
      <c r="AC127" s="29"/>
      <c r="AD127" s="29"/>
      <c r="AE127" s="29"/>
      <c r="AR127" s="152" t="s">
        <v>2181</v>
      </c>
      <c r="AT127" s="152" t="s">
        <v>128</v>
      </c>
      <c r="AU127" s="152" t="s">
        <v>85</v>
      </c>
      <c r="AY127" s="14" t="s">
        <v>125</v>
      </c>
      <c r="BE127" s="153">
        <f t="shared" si="4"/>
        <v>0</v>
      </c>
      <c r="BF127" s="153">
        <f t="shared" si="5"/>
        <v>0</v>
      </c>
      <c r="BG127" s="153">
        <f t="shared" si="6"/>
        <v>0</v>
      </c>
      <c r="BH127" s="153">
        <f t="shared" si="7"/>
        <v>0</v>
      </c>
      <c r="BI127" s="153">
        <f t="shared" si="8"/>
        <v>0</v>
      </c>
      <c r="BJ127" s="14" t="s">
        <v>85</v>
      </c>
      <c r="BK127" s="153">
        <f t="shared" si="9"/>
        <v>0</v>
      </c>
      <c r="BL127" s="14" t="s">
        <v>2181</v>
      </c>
      <c r="BM127" s="152" t="s">
        <v>4165</v>
      </c>
    </row>
    <row r="128" spans="1:65" s="2" customFormat="1" ht="37.9" customHeight="1">
      <c r="A128" s="29"/>
      <c r="B128" s="140"/>
      <c r="C128" s="141" t="s">
        <v>168</v>
      </c>
      <c r="D128" s="141" t="s">
        <v>128</v>
      </c>
      <c r="E128" s="142" t="s">
        <v>4166</v>
      </c>
      <c r="F128" s="143" t="s">
        <v>4167</v>
      </c>
      <c r="G128" s="144" t="s">
        <v>446</v>
      </c>
      <c r="H128" s="145">
        <v>1</v>
      </c>
      <c r="I128" s="146"/>
      <c r="J128" s="147">
        <f t="shared" si="0"/>
        <v>0</v>
      </c>
      <c r="K128" s="143" t="s">
        <v>132</v>
      </c>
      <c r="L128" s="30"/>
      <c r="M128" s="148" t="s">
        <v>1</v>
      </c>
      <c r="N128" s="149" t="s">
        <v>42</v>
      </c>
      <c r="O128" s="55"/>
      <c r="P128" s="150">
        <f t="shared" si="1"/>
        <v>0</v>
      </c>
      <c r="Q128" s="150">
        <v>0</v>
      </c>
      <c r="R128" s="150">
        <f t="shared" si="2"/>
        <v>0</v>
      </c>
      <c r="S128" s="150">
        <v>0</v>
      </c>
      <c r="T128" s="151">
        <f t="shared" si="3"/>
        <v>0</v>
      </c>
      <c r="U128" s="29"/>
      <c r="V128" s="29"/>
      <c r="W128" s="29"/>
      <c r="X128" s="29"/>
      <c r="Y128" s="29"/>
      <c r="Z128" s="29"/>
      <c r="AA128" s="29"/>
      <c r="AB128" s="29"/>
      <c r="AC128" s="29"/>
      <c r="AD128" s="29"/>
      <c r="AE128" s="29"/>
      <c r="AR128" s="152" t="s">
        <v>2181</v>
      </c>
      <c r="AT128" s="152" t="s">
        <v>128</v>
      </c>
      <c r="AU128" s="152" t="s">
        <v>85</v>
      </c>
      <c r="AY128" s="14" t="s">
        <v>125</v>
      </c>
      <c r="BE128" s="153">
        <f t="shared" si="4"/>
        <v>0</v>
      </c>
      <c r="BF128" s="153">
        <f t="shared" si="5"/>
        <v>0</v>
      </c>
      <c r="BG128" s="153">
        <f t="shared" si="6"/>
        <v>0</v>
      </c>
      <c r="BH128" s="153">
        <f t="shared" si="7"/>
        <v>0</v>
      </c>
      <c r="BI128" s="153">
        <f t="shared" si="8"/>
        <v>0</v>
      </c>
      <c r="BJ128" s="14" t="s">
        <v>85</v>
      </c>
      <c r="BK128" s="153">
        <f t="shared" si="9"/>
        <v>0</v>
      </c>
      <c r="BL128" s="14" t="s">
        <v>2181</v>
      </c>
      <c r="BM128" s="152" t="s">
        <v>4168</v>
      </c>
    </row>
    <row r="129" spans="1:65" s="2" customFormat="1" ht="37.9" customHeight="1">
      <c r="A129" s="29"/>
      <c r="B129" s="140"/>
      <c r="C129" s="141" t="s">
        <v>172</v>
      </c>
      <c r="D129" s="141" t="s">
        <v>128</v>
      </c>
      <c r="E129" s="142" t="s">
        <v>4169</v>
      </c>
      <c r="F129" s="143" t="s">
        <v>4170</v>
      </c>
      <c r="G129" s="144" t="s">
        <v>446</v>
      </c>
      <c r="H129" s="145">
        <v>1</v>
      </c>
      <c r="I129" s="146"/>
      <c r="J129" s="147">
        <f t="shared" si="0"/>
        <v>0</v>
      </c>
      <c r="K129" s="143" t="s">
        <v>132</v>
      </c>
      <c r="L129" s="30"/>
      <c r="M129" s="148" t="s">
        <v>1</v>
      </c>
      <c r="N129" s="149" t="s">
        <v>42</v>
      </c>
      <c r="O129" s="55"/>
      <c r="P129" s="150">
        <f t="shared" si="1"/>
        <v>0</v>
      </c>
      <c r="Q129" s="150">
        <v>0</v>
      </c>
      <c r="R129" s="150">
        <f t="shared" si="2"/>
        <v>0</v>
      </c>
      <c r="S129" s="150">
        <v>0</v>
      </c>
      <c r="T129" s="151">
        <f t="shared" si="3"/>
        <v>0</v>
      </c>
      <c r="U129" s="29"/>
      <c r="V129" s="29"/>
      <c r="W129" s="29"/>
      <c r="X129" s="29"/>
      <c r="Y129" s="29"/>
      <c r="Z129" s="29"/>
      <c r="AA129" s="29"/>
      <c r="AB129" s="29"/>
      <c r="AC129" s="29"/>
      <c r="AD129" s="29"/>
      <c r="AE129" s="29"/>
      <c r="AR129" s="152" t="s">
        <v>2181</v>
      </c>
      <c r="AT129" s="152" t="s">
        <v>128</v>
      </c>
      <c r="AU129" s="152" t="s">
        <v>85</v>
      </c>
      <c r="AY129" s="14" t="s">
        <v>125</v>
      </c>
      <c r="BE129" s="153">
        <f t="shared" si="4"/>
        <v>0</v>
      </c>
      <c r="BF129" s="153">
        <f t="shared" si="5"/>
        <v>0</v>
      </c>
      <c r="BG129" s="153">
        <f t="shared" si="6"/>
        <v>0</v>
      </c>
      <c r="BH129" s="153">
        <f t="shared" si="7"/>
        <v>0</v>
      </c>
      <c r="BI129" s="153">
        <f t="shared" si="8"/>
        <v>0</v>
      </c>
      <c r="BJ129" s="14" t="s">
        <v>85</v>
      </c>
      <c r="BK129" s="153">
        <f t="shared" si="9"/>
        <v>0</v>
      </c>
      <c r="BL129" s="14" t="s">
        <v>2181</v>
      </c>
      <c r="BM129" s="152" t="s">
        <v>4171</v>
      </c>
    </row>
    <row r="130" spans="1:65" s="2" customFormat="1" ht="37.9" customHeight="1">
      <c r="A130" s="29"/>
      <c r="B130" s="140"/>
      <c r="C130" s="141" t="s">
        <v>176</v>
      </c>
      <c r="D130" s="141" t="s">
        <v>128</v>
      </c>
      <c r="E130" s="142" t="s">
        <v>4172</v>
      </c>
      <c r="F130" s="143" t="s">
        <v>4173</v>
      </c>
      <c r="G130" s="144" t="s">
        <v>446</v>
      </c>
      <c r="H130" s="145">
        <v>1</v>
      </c>
      <c r="I130" s="146"/>
      <c r="J130" s="147">
        <f t="shared" si="0"/>
        <v>0</v>
      </c>
      <c r="K130" s="143" t="s">
        <v>132</v>
      </c>
      <c r="L130" s="30"/>
      <c r="M130" s="148" t="s">
        <v>1</v>
      </c>
      <c r="N130" s="149" t="s">
        <v>42</v>
      </c>
      <c r="O130" s="55"/>
      <c r="P130" s="150">
        <f t="shared" si="1"/>
        <v>0</v>
      </c>
      <c r="Q130" s="150">
        <v>0</v>
      </c>
      <c r="R130" s="150">
        <f t="shared" si="2"/>
        <v>0</v>
      </c>
      <c r="S130" s="150">
        <v>0</v>
      </c>
      <c r="T130" s="151">
        <f t="shared" si="3"/>
        <v>0</v>
      </c>
      <c r="U130" s="29"/>
      <c r="V130" s="29"/>
      <c r="W130" s="29"/>
      <c r="X130" s="29"/>
      <c r="Y130" s="29"/>
      <c r="Z130" s="29"/>
      <c r="AA130" s="29"/>
      <c r="AB130" s="29"/>
      <c r="AC130" s="29"/>
      <c r="AD130" s="29"/>
      <c r="AE130" s="29"/>
      <c r="AR130" s="152" t="s">
        <v>2181</v>
      </c>
      <c r="AT130" s="152" t="s">
        <v>128</v>
      </c>
      <c r="AU130" s="152" t="s">
        <v>85</v>
      </c>
      <c r="AY130" s="14" t="s">
        <v>125</v>
      </c>
      <c r="BE130" s="153">
        <f t="shared" si="4"/>
        <v>0</v>
      </c>
      <c r="BF130" s="153">
        <f t="shared" si="5"/>
        <v>0</v>
      </c>
      <c r="BG130" s="153">
        <f t="shared" si="6"/>
        <v>0</v>
      </c>
      <c r="BH130" s="153">
        <f t="shared" si="7"/>
        <v>0</v>
      </c>
      <c r="BI130" s="153">
        <f t="shared" si="8"/>
        <v>0</v>
      </c>
      <c r="BJ130" s="14" t="s">
        <v>85</v>
      </c>
      <c r="BK130" s="153">
        <f t="shared" si="9"/>
        <v>0</v>
      </c>
      <c r="BL130" s="14" t="s">
        <v>2181</v>
      </c>
      <c r="BM130" s="152" t="s">
        <v>4174</v>
      </c>
    </row>
    <row r="131" spans="1:65" s="2" customFormat="1" ht="24.2" customHeight="1">
      <c r="A131" s="29"/>
      <c r="B131" s="140"/>
      <c r="C131" s="141" t="s">
        <v>180</v>
      </c>
      <c r="D131" s="141" t="s">
        <v>128</v>
      </c>
      <c r="E131" s="142" t="s">
        <v>4175</v>
      </c>
      <c r="F131" s="143" t="s">
        <v>4176</v>
      </c>
      <c r="G131" s="144" t="s">
        <v>446</v>
      </c>
      <c r="H131" s="145">
        <v>1</v>
      </c>
      <c r="I131" s="146"/>
      <c r="J131" s="147">
        <f t="shared" si="0"/>
        <v>0</v>
      </c>
      <c r="K131" s="143" t="s">
        <v>132</v>
      </c>
      <c r="L131" s="30"/>
      <c r="M131" s="148" t="s">
        <v>1</v>
      </c>
      <c r="N131" s="149" t="s">
        <v>42</v>
      </c>
      <c r="O131" s="55"/>
      <c r="P131" s="150">
        <f t="shared" si="1"/>
        <v>0</v>
      </c>
      <c r="Q131" s="150">
        <v>0</v>
      </c>
      <c r="R131" s="150">
        <f t="shared" si="2"/>
        <v>0</v>
      </c>
      <c r="S131" s="150">
        <v>0</v>
      </c>
      <c r="T131" s="151">
        <f t="shared" si="3"/>
        <v>0</v>
      </c>
      <c r="U131" s="29"/>
      <c r="V131" s="29"/>
      <c r="W131" s="29"/>
      <c r="X131" s="29"/>
      <c r="Y131" s="29"/>
      <c r="Z131" s="29"/>
      <c r="AA131" s="29"/>
      <c r="AB131" s="29"/>
      <c r="AC131" s="29"/>
      <c r="AD131" s="29"/>
      <c r="AE131" s="29"/>
      <c r="AR131" s="152" t="s">
        <v>2181</v>
      </c>
      <c r="AT131" s="152" t="s">
        <v>128</v>
      </c>
      <c r="AU131" s="152" t="s">
        <v>85</v>
      </c>
      <c r="AY131" s="14" t="s">
        <v>125</v>
      </c>
      <c r="BE131" s="153">
        <f t="shared" si="4"/>
        <v>0</v>
      </c>
      <c r="BF131" s="153">
        <f t="shared" si="5"/>
        <v>0</v>
      </c>
      <c r="BG131" s="153">
        <f t="shared" si="6"/>
        <v>0</v>
      </c>
      <c r="BH131" s="153">
        <f t="shared" si="7"/>
        <v>0</v>
      </c>
      <c r="BI131" s="153">
        <f t="shared" si="8"/>
        <v>0</v>
      </c>
      <c r="BJ131" s="14" t="s">
        <v>85</v>
      </c>
      <c r="BK131" s="153">
        <f t="shared" si="9"/>
        <v>0</v>
      </c>
      <c r="BL131" s="14" t="s">
        <v>2181</v>
      </c>
      <c r="BM131" s="152" t="s">
        <v>4177</v>
      </c>
    </row>
    <row r="132" spans="1:65" s="2" customFormat="1" ht="16.5" customHeight="1">
      <c r="A132" s="29"/>
      <c r="B132" s="140"/>
      <c r="C132" s="141" t="s">
        <v>184</v>
      </c>
      <c r="D132" s="141" t="s">
        <v>128</v>
      </c>
      <c r="E132" s="142" t="s">
        <v>4178</v>
      </c>
      <c r="F132" s="143" t="s">
        <v>4179</v>
      </c>
      <c r="G132" s="144" t="s">
        <v>446</v>
      </c>
      <c r="H132" s="145">
        <v>1</v>
      </c>
      <c r="I132" s="146"/>
      <c r="J132" s="147">
        <f t="shared" si="0"/>
        <v>0</v>
      </c>
      <c r="K132" s="143" t="s">
        <v>132</v>
      </c>
      <c r="L132" s="30"/>
      <c r="M132" s="148" t="s">
        <v>1</v>
      </c>
      <c r="N132" s="149" t="s">
        <v>42</v>
      </c>
      <c r="O132" s="55"/>
      <c r="P132" s="150">
        <f t="shared" si="1"/>
        <v>0</v>
      </c>
      <c r="Q132" s="150">
        <v>0</v>
      </c>
      <c r="R132" s="150">
        <f t="shared" si="2"/>
        <v>0</v>
      </c>
      <c r="S132" s="150">
        <v>0</v>
      </c>
      <c r="T132" s="151">
        <f t="shared" si="3"/>
        <v>0</v>
      </c>
      <c r="U132" s="29"/>
      <c r="V132" s="29"/>
      <c r="W132" s="29"/>
      <c r="X132" s="29"/>
      <c r="Y132" s="29"/>
      <c r="Z132" s="29"/>
      <c r="AA132" s="29"/>
      <c r="AB132" s="29"/>
      <c r="AC132" s="29"/>
      <c r="AD132" s="29"/>
      <c r="AE132" s="29"/>
      <c r="AR132" s="152" t="s">
        <v>2181</v>
      </c>
      <c r="AT132" s="152" t="s">
        <v>128</v>
      </c>
      <c r="AU132" s="152" t="s">
        <v>85</v>
      </c>
      <c r="AY132" s="14" t="s">
        <v>125</v>
      </c>
      <c r="BE132" s="153">
        <f t="shared" si="4"/>
        <v>0</v>
      </c>
      <c r="BF132" s="153">
        <f t="shared" si="5"/>
        <v>0</v>
      </c>
      <c r="BG132" s="153">
        <f t="shared" si="6"/>
        <v>0</v>
      </c>
      <c r="BH132" s="153">
        <f t="shared" si="7"/>
        <v>0</v>
      </c>
      <c r="BI132" s="153">
        <f t="shared" si="8"/>
        <v>0</v>
      </c>
      <c r="BJ132" s="14" t="s">
        <v>85</v>
      </c>
      <c r="BK132" s="153">
        <f t="shared" si="9"/>
        <v>0</v>
      </c>
      <c r="BL132" s="14" t="s">
        <v>2181</v>
      </c>
      <c r="BM132" s="152" t="s">
        <v>4180</v>
      </c>
    </row>
    <row r="133" spans="1:65" s="2" customFormat="1" ht="21.75" customHeight="1">
      <c r="A133" s="29"/>
      <c r="B133" s="140"/>
      <c r="C133" s="141" t="s">
        <v>8</v>
      </c>
      <c r="D133" s="141" t="s">
        <v>128</v>
      </c>
      <c r="E133" s="142" t="s">
        <v>4181</v>
      </c>
      <c r="F133" s="143" t="s">
        <v>4182</v>
      </c>
      <c r="G133" s="144" t="s">
        <v>446</v>
      </c>
      <c r="H133" s="145">
        <v>1</v>
      </c>
      <c r="I133" s="146"/>
      <c r="J133" s="147">
        <f t="shared" si="0"/>
        <v>0</v>
      </c>
      <c r="K133" s="143" t="s">
        <v>132</v>
      </c>
      <c r="L133" s="30"/>
      <c r="M133" s="148" t="s">
        <v>1</v>
      </c>
      <c r="N133" s="149" t="s">
        <v>42</v>
      </c>
      <c r="O133" s="55"/>
      <c r="P133" s="150">
        <f t="shared" si="1"/>
        <v>0</v>
      </c>
      <c r="Q133" s="150">
        <v>0</v>
      </c>
      <c r="R133" s="150">
        <f t="shared" si="2"/>
        <v>0</v>
      </c>
      <c r="S133" s="150">
        <v>0</v>
      </c>
      <c r="T133" s="151">
        <f t="shared" si="3"/>
        <v>0</v>
      </c>
      <c r="U133" s="29"/>
      <c r="V133" s="29"/>
      <c r="W133" s="29"/>
      <c r="X133" s="29"/>
      <c r="Y133" s="29"/>
      <c r="Z133" s="29"/>
      <c r="AA133" s="29"/>
      <c r="AB133" s="29"/>
      <c r="AC133" s="29"/>
      <c r="AD133" s="29"/>
      <c r="AE133" s="29"/>
      <c r="AR133" s="152" t="s">
        <v>2181</v>
      </c>
      <c r="AT133" s="152" t="s">
        <v>128</v>
      </c>
      <c r="AU133" s="152" t="s">
        <v>85</v>
      </c>
      <c r="AY133" s="14" t="s">
        <v>125</v>
      </c>
      <c r="BE133" s="153">
        <f t="shared" si="4"/>
        <v>0</v>
      </c>
      <c r="BF133" s="153">
        <f t="shared" si="5"/>
        <v>0</v>
      </c>
      <c r="BG133" s="153">
        <f t="shared" si="6"/>
        <v>0</v>
      </c>
      <c r="BH133" s="153">
        <f t="shared" si="7"/>
        <v>0</v>
      </c>
      <c r="BI133" s="153">
        <f t="shared" si="8"/>
        <v>0</v>
      </c>
      <c r="BJ133" s="14" t="s">
        <v>85</v>
      </c>
      <c r="BK133" s="153">
        <f t="shared" si="9"/>
        <v>0</v>
      </c>
      <c r="BL133" s="14" t="s">
        <v>2181</v>
      </c>
      <c r="BM133" s="152" t="s">
        <v>4183</v>
      </c>
    </row>
    <row r="134" spans="1:65" s="2" customFormat="1" ht="21.75" customHeight="1">
      <c r="A134" s="29"/>
      <c r="B134" s="140"/>
      <c r="C134" s="141" t="s">
        <v>191</v>
      </c>
      <c r="D134" s="141" t="s">
        <v>128</v>
      </c>
      <c r="E134" s="142" t="s">
        <v>4184</v>
      </c>
      <c r="F134" s="143" t="s">
        <v>4185</v>
      </c>
      <c r="G134" s="144" t="s">
        <v>446</v>
      </c>
      <c r="H134" s="145">
        <v>1</v>
      </c>
      <c r="I134" s="146"/>
      <c r="J134" s="147">
        <f t="shared" si="0"/>
        <v>0</v>
      </c>
      <c r="K134" s="143" t="s">
        <v>132</v>
      </c>
      <c r="L134" s="30"/>
      <c r="M134" s="148" t="s">
        <v>1</v>
      </c>
      <c r="N134" s="149" t="s">
        <v>42</v>
      </c>
      <c r="O134" s="55"/>
      <c r="P134" s="150">
        <f t="shared" si="1"/>
        <v>0</v>
      </c>
      <c r="Q134" s="150">
        <v>0</v>
      </c>
      <c r="R134" s="150">
        <f t="shared" si="2"/>
        <v>0</v>
      </c>
      <c r="S134" s="150">
        <v>0</v>
      </c>
      <c r="T134" s="151">
        <f t="shared" si="3"/>
        <v>0</v>
      </c>
      <c r="U134" s="29"/>
      <c r="V134" s="29"/>
      <c r="W134" s="29"/>
      <c r="X134" s="29"/>
      <c r="Y134" s="29"/>
      <c r="Z134" s="29"/>
      <c r="AA134" s="29"/>
      <c r="AB134" s="29"/>
      <c r="AC134" s="29"/>
      <c r="AD134" s="29"/>
      <c r="AE134" s="29"/>
      <c r="AR134" s="152" t="s">
        <v>2181</v>
      </c>
      <c r="AT134" s="152" t="s">
        <v>128</v>
      </c>
      <c r="AU134" s="152" t="s">
        <v>85</v>
      </c>
      <c r="AY134" s="14" t="s">
        <v>125</v>
      </c>
      <c r="BE134" s="153">
        <f t="shared" si="4"/>
        <v>0</v>
      </c>
      <c r="BF134" s="153">
        <f t="shared" si="5"/>
        <v>0</v>
      </c>
      <c r="BG134" s="153">
        <f t="shared" si="6"/>
        <v>0</v>
      </c>
      <c r="BH134" s="153">
        <f t="shared" si="7"/>
        <v>0</v>
      </c>
      <c r="BI134" s="153">
        <f t="shared" si="8"/>
        <v>0</v>
      </c>
      <c r="BJ134" s="14" t="s">
        <v>85</v>
      </c>
      <c r="BK134" s="153">
        <f t="shared" si="9"/>
        <v>0</v>
      </c>
      <c r="BL134" s="14" t="s">
        <v>2181</v>
      </c>
      <c r="BM134" s="152" t="s">
        <v>4186</v>
      </c>
    </row>
    <row r="135" spans="1:65" s="2" customFormat="1" ht="16.5" customHeight="1">
      <c r="A135" s="29"/>
      <c r="B135" s="140"/>
      <c r="C135" s="141" t="s">
        <v>195</v>
      </c>
      <c r="D135" s="141" t="s">
        <v>128</v>
      </c>
      <c r="E135" s="142" t="s">
        <v>4187</v>
      </c>
      <c r="F135" s="143" t="s">
        <v>4188</v>
      </c>
      <c r="G135" s="144" t="s">
        <v>446</v>
      </c>
      <c r="H135" s="145">
        <v>1</v>
      </c>
      <c r="I135" s="146"/>
      <c r="J135" s="147">
        <f t="shared" si="0"/>
        <v>0</v>
      </c>
      <c r="K135" s="143" t="s">
        <v>132</v>
      </c>
      <c r="L135" s="30"/>
      <c r="M135" s="148" t="s">
        <v>1</v>
      </c>
      <c r="N135" s="149" t="s">
        <v>42</v>
      </c>
      <c r="O135" s="55"/>
      <c r="P135" s="150">
        <f t="shared" si="1"/>
        <v>0</v>
      </c>
      <c r="Q135" s="150">
        <v>0</v>
      </c>
      <c r="R135" s="150">
        <f t="shared" si="2"/>
        <v>0</v>
      </c>
      <c r="S135" s="150">
        <v>0</v>
      </c>
      <c r="T135" s="151">
        <f t="shared" si="3"/>
        <v>0</v>
      </c>
      <c r="U135" s="29"/>
      <c r="V135" s="29"/>
      <c r="W135" s="29"/>
      <c r="X135" s="29"/>
      <c r="Y135" s="29"/>
      <c r="Z135" s="29"/>
      <c r="AA135" s="29"/>
      <c r="AB135" s="29"/>
      <c r="AC135" s="29"/>
      <c r="AD135" s="29"/>
      <c r="AE135" s="29"/>
      <c r="AR135" s="152" t="s">
        <v>2181</v>
      </c>
      <c r="AT135" s="152" t="s">
        <v>128</v>
      </c>
      <c r="AU135" s="152" t="s">
        <v>85</v>
      </c>
      <c r="AY135" s="14" t="s">
        <v>125</v>
      </c>
      <c r="BE135" s="153">
        <f t="shared" si="4"/>
        <v>0</v>
      </c>
      <c r="BF135" s="153">
        <f t="shared" si="5"/>
        <v>0</v>
      </c>
      <c r="BG135" s="153">
        <f t="shared" si="6"/>
        <v>0</v>
      </c>
      <c r="BH135" s="153">
        <f t="shared" si="7"/>
        <v>0</v>
      </c>
      <c r="BI135" s="153">
        <f t="shared" si="8"/>
        <v>0</v>
      </c>
      <c r="BJ135" s="14" t="s">
        <v>85</v>
      </c>
      <c r="BK135" s="153">
        <f t="shared" si="9"/>
        <v>0</v>
      </c>
      <c r="BL135" s="14" t="s">
        <v>2181</v>
      </c>
      <c r="BM135" s="152" t="s">
        <v>4189</v>
      </c>
    </row>
    <row r="136" spans="1:65" s="2" customFormat="1" ht="21.75" customHeight="1">
      <c r="A136" s="29"/>
      <c r="B136" s="140"/>
      <c r="C136" s="141" t="s">
        <v>199</v>
      </c>
      <c r="D136" s="141" t="s">
        <v>128</v>
      </c>
      <c r="E136" s="142" t="s">
        <v>4190</v>
      </c>
      <c r="F136" s="143" t="s">
        <v>4191</v>
      </c>
      <c r="G136" s="144" t="s">
        <v>446</v>
      </c>
      <c r="H136" s="145">
        <v>1</v>
      </c>
      <c r="I136" s="146"/>
      <c r="J136" s="147">
        <f t="shared" si="0"/>
        <v>0</v>
      </c>
      <c r="K136" s="143" t="s">
        <v>132</v>
      </c>
      <c r="L136" s="30"/>
      <c r="M136" s="148" t="s">
        <v>1</v>
      </c>
      <c r="N136" s="149" t="s">
        <v>42</v>
      </c>
      <c r="O136" s="55"/>
      <c r="P136" s="150">
        <f t="shared" si="1"/>
        <v>0</v>
      </c>
      <c r="Q136" s="150">
        <v>0</v>
      </c>
      <c r="R136" s="150">
        <f t="shared" si="2"/>
        <v>0</v>
      </c>
      <c r="S136" s="150">
        <v>0</v>
      </c>
      <c r="T136" s="151">
        <f t="shared" si="3"/>
        <v>0</v>
      </c>
      <c r="U136" s="29"/>
      <c r="V136" s="29"/>
      <c r="W136" s="29"/>
      <c r="X136" s="29"/>
      <c r="Y136" s="29"/>
      <c r="Z136" s="29"/>
      <c r="AA136" s="29"/>
      <c r="AB136" s="29"/>
      <c r="AC136" s="29"/>
      <c r="AD136" s="29"/>
      <c r="AE136" s="29"/>
      <c r="AR136" s="152" t="s">
        <v>2181</v>
      </c>
      <c r="AT136" s="152" t="s">
        <v>128</v>
      </c>
      <c r="AU136" s="152" t="s">
        <v>85</v>
      </c>
      <c r="AY136" s="14" t="s">
        <v>125</v>
      </c>
      <c r="BE136" s="153">
        <f t="shared" si="4"/>
        <v>0</v>
      </c>
      <c r="BF136" s="153">
        <f t="shared" si="5"/>
        <v>0</v>
      </c>
      <c r="BG136" s="153">
        <f t="shared" si="6"/>
        <v>0</v>
      </c>
      <c r="BH136" s="153">
        <f t="shared" si="7"/>
        <v>0</v>
      </c>
      <c r="BI136" s="153">
        <f t="shared" si="8"/>
        <v>0</v>
      </c>
      <c r="BJ136" s="14" t="s">
        <v>85</v>
      </c>
      <c r="BK136" s="153">
        <f t="shared" si="9"/>
        <v>0</v>
      </c>
      <c r="BL136" s="14" t="s">
        <v>2181</v>
      </c>
      <c r="BM136" s="152" t="s">
        <v>4192</v>
      </c>
    </row>
    <row r="137" spans="1:65" s="2" customFormat="1" ht="24.2" customHeight="1">
      <c r="A137" s="29"/>
      <c r="B137" s="140"/>
      <c r="C137" s="141" t="s">
        <v>203</v>
      </c>
      <c r="D137" s="141" t="s">
        <v>128</v>
      </c>
      <c r="E137" s="142" t="s">
        <v>4193</v>
      </c>
      <c r="F137" s="143" t="s">
        <v>4194</v>
      </c>
      <c r="G137" s="144" t="s">
        <v>446</v>
      </c>
      <c r="H137" s="145">
        <v>1</v>
      </c>
      <c r="I137" s="146"/>
      <c r="J137" s="147">
        <f t="shared" si="0"/>
        <v>0</v>
      </c>
      <c r="K137" s="143" t="s">
        <v>132</v>
      </c>
      <c r="L137" s="30"/>
      <c r="M137" s="148" t="s">
        <v>1</v>
      </c>
      <c r="N137" s="149" t="s">
        <v>42</v>
      </c>
      <c r="O137" s="55"/>
      <c r="P137" s="150">
        <f t="shared" si="1"/>
        <v>0</v>
      </c>
      <c r="Q137" s="150">
        <v>0</v>
      </c>
      <c r="R137" s="150">
        <f t="shared" si="2"/>
        <v>0</v>
      </c>
      <c r="S137" s="150">
        <v>0</v>
      </c>
      <c r="T137" s="151">
        <f t="shared" si="3"/>
        <v>0</v>
      </c>
      <c r="U137" s="29"/>
      <c r="V137" s="29"/>
      <c r="W137" s="29"/>
      <c r="X137" s="29"/>
      <c r="Y137" s="29"/>
      <c r="Z137" s="29"/>
      <c r="AA137" s="29"/>
      <c r="AB137" s="29"/>
      <c r="AC137" s="29"/>
      <c r="AD137" s="29"/>
      <c r="AE137" s="29"/>
      <c r="AR137" s="152" t="s">
        <v>2181</v>
      </c>
      <c r="AT137" s="152" t="s">
        <v>128</v>
      </c>
      <c r="AU137" s="152" t="s">
        <v>85</v>
      </c>
      <c r="AY137" s="14" t="s">
        <v>125</v>
      </c>
      <c r="BE137" s="153">
        <f t="shared" si="4"/>
        <v>0</v>
      </c>
      <c r="BF137" s="153">
        <f t="shared" si="5"/>
        <v>0</v>
      </c>
      <c r="BG137" s="153">
        <f t="shared" si="6"/>
        <v>0</v>
      </c>
      <c r="BH137" s="153">
        <f t="shared" si="7"/>
        <v>0</v>
      </c>
      <c r="BI137" s="153">
        <f t="shared" si="8"/>
        <v>0</v>
      </c>
      <c r="BJ137" s="14" t="s">
        <v>85</v>
      </c>
      <c r="BK137" s="153">
        <f t="shared" si="9"/>
        <v>0</v>
      </c>
      <c r="BL137" s="14" t="s">
        <v>2181</v>
      </c>
      <c r="BM137" s="152" t="s">
        <v>4195</v>
      </c>
    </row>
    <row r="138" spans="1:65" s="2" customFormat="1" ht="16.5" customHeight="1">
      <c r="A138" s="29"/>
      <c r="B138" s="140"/>
      <c r="C138" s="141" t="s">
        <v>207</v>
      </c>
      <c r="D138" s="141" t="s">
        <v>128</v>
      </c>
      <c r="E138" s="142" t="s">
        <v>4196</v>
      </c>
      <c r="F138" s="143" t="s">
        <v>4197</v>
      </c>
      <c r="G138" s="144" t="s">
        <v>446</v>
      </c>
      <c r="H138" s="145">
        <v>1</v>
      </c>
      <c r="I138" s="146"/>
      <c r="J138" s="147">
        <f t="shared" si="0"/>
        <v>0</v>
      </c>
      <c r="K138" s="143" t="s">
        <v>132</v>
      </c>
      <c r="L138" s="30"/>
      <c r="M138" s="148" t="s">
        <v>1</v>
      </c>
      <c r="N138" s="149" t="s">
        <v>42</v>
      </c>
      <c r="O138" s="55"/>
      <c r="P138" s="150">
        <f t="shared" si="1"/>
        <v>0</v>
      </c>
      <c r="Q138" s="150">
        <v>0</v>
      </c>
      <c r="R138" s="150">
        <f t="shared" si="2"/>
        <v>0</v>
      </c>
      <c r="S138" s="150">
        <v>0</v>
      </c>
      <c r="T138" s="151">
        <f t="shared" si="3"/>
        <v>0</v>
      </c>
      <c r="U138" s="29"/>
      <c r="V138" s="29"/>
      <c r="W138" s="29"/>
      <c r="X138" s="29"/>
      <c r="Y138" s="29"/>
      <c r="Z138" s="29"/>
      <c r="AA138" s="29"/>
      <c r="AB138" s="29"/>
      <c r="AC138" s="29"/>
      <c r="AD138" s="29"/>
      <c r="AE138" s="29"/>
      <c r="AR138" s="152" t="s">
        <v>2181</v>
      </c>
      <c r="AT138" s="152" t="s">
        <v>128</v>
      </c>
      <c r="AU138" s="152" t="s">
        <v>85</v>
      </c>
      <c r="AY138" s="14" t="s">
        <v>125</v>
      </c>
      <c r="BE138" s="153">
        <f t="shared" si="4"/>
        <v>0</v>
      </c>
      <c r="BF138" s="153">
        <f t="shared" si="5"/>
        <v>0</v>
      </c>
      <c r="BG138" s="153">
        <f t="shared" si="6"/>
        <v>0</v>
      </c>
      <c r="BH138" s="153">
        <f t="shared" si="7"/>
        <v>0</v>
      </c>
      <c r="BI138" s="153">
        <f t="shared" si="8"/>
        <v>0</v>
      </c>
      <c r="BJ138" s="14" t="s">
        <v>85</v>
      </c>
      <c r="BK138" s="153">
        <f t="shared" si="9"/>
        <v>0</v>
      </c>
      <c r="BL138" s="14" t="s">
        <v>2181</v>
      </c>
      <c r="BM138" s="152" t="s">
        <v>4198</v>
      </c>
    </row>
    <row r="139" spans="1:65" s="2" customFormat="1" ht="21.75" customHeight="1">
      <c r="A139" s="29"/>
      <c r="B139" s="140"/>
      <c r="C139" s="141" t="s">
        <v>7</v>
      </c>
      <c r="D139" s="141" t="s">
        <v>128</v>
      </c>
      <c r="E139" s="142" t="s">
        <v>4199</v>
      </c>
      <c r="F139" s="143" t="s">
        <v>4200</v>
      </c>
      <c r="G139" s="144" t="s">
        <v>446</v>
      </c>
      <c r="H139" s="145">
        <v>1</v>
      </c>
      <c r="I139" s="146"/>
      <c r="J139" s="147">
        <f t="shared" si="0"/>
        <v>0</v>
      </c>
      <c r="K139" s="143" t="s">
        <v>132</v>
      </c>
      <c r="L139" s="30"/>
      <c r="M139" s="148" t="s">
        <v>1</v>
      </c>
      <c r="N139" s="149" t="s">
        <v>42</v>
      </c>
      <c r="O139" s="55"/>
      <c r="P139" s="150">
        <f t="shared" si="1"/>
        <v>0</v>
      </c>
      <c r="Q139" s="150">
        <v>0</v>
      </c>
      <c r="R139" s="150">
        <f t="shared" si="2"/>
        <v>0</v>
      </c>
      <c r="S139" s="150">
        <v>0</v>
      </c>
      <c r="T139" s="151">
        <f t="shared" si="3"/>
        <v>0</v>
      </c>
      <c r="U139" s="29"/>
      <c r="V139" s="29"/>
      <c r="W139" s="29"/>
      <c r="X139" s="29"/>
      <c r="Y139" s="29"/>
      <c r="Z139" s="29"/>
      <c r="AA139" s="29"/>
      <c r="AB139" s="29"/>
      <c r="AC139" s="29"/>
      <c r="AD139" s="29"/>
      <c r="AE139" s="29"/>
      <c r="AR139" s="152" t="s">
        <v>2181</v>
      </c>
      <c r="AT139" s="152" t="s">
        <v>128</v>
      </c>
      <c r="AU139" s="152" t="s">
        <v>85</v>
      </c>
      <c r="AY139" s="14" t="s">
        <v>125</v>
      </c>
      <c r="BE139" s="153">
        <f t="shared" si="4"/>
        <v>0</v>
      </c>
      <c r="BF139" s="153">
        <f t="shared" si="5"/>
        <v>0</v>
      </c>
      <c r="BG139" s="153">
        <f t="shared" si="6"/>
        <v>0</v>
      </c>
      <c r="BH139" s="153">
        <f t="shared" si="7"/>
        <v>0</v>
      </c>
      <c r="BI139" s="153">
        <f t="shared" si="8"/>
        <v>0</v>
      </c>
      <c r="BJ139" s="14" t="s">
        <v>85</v>
      </c>
      <c r="BK139" s="153">
        <f t="shared" si="9"/>
        <v>0</v>
      </c>
      <c r="BL139" s="14" t="s">
        <v>2181</v>
      </c>
      <c r="BM139" s="152" t="s">
        <v>4201</v>
      </c>
    </row>
    <row r="140" spans="1:65" s="2" customFormat="1" ht="21.75" customHeight="1">
      <c r="A140" s="29"/>
      <c r="B140" s="140"/>
      <c r="C140" s="141" t="s">
        <v>214</v>
      </c>
      <c r="D140" s="141" t="s">
        <v>128</v>
      </c>
      <c r="E140" s="142" t="s">
        <v>4202</v>
      </c>
      <c r="F140" s="143" t="s">
        <v>4203</v>
      </c>
      <c r="G140" s="144" t="s">
        <v>446</v>
      </c>
      <c r="H140" s="145">
        <v>1</v>
      </c>
      <c r="I140" s="146"/>
      <c r="J140" s="147">
        <f t="shared" si="0"/>
        <v>0</v>
      </c>
      <c r="K140" s="143" t="s">
        <v>132</v>
      </c>
      <c r="L140" s="30"/>
      <c r="M140" s="148" t="s">
        <v>1</v>
      </c>
      <c r="N140" s="149" t="s">
        <v>42</v>
      </c>
      <c r="O140" s="55"/>
      <c r="P140" s="150">
        <f t="shared" si="1"/>
        <v>0</v>
      </c>
      <c r="Q140" s="150">
        <v>0</v>
      </c>
      <c r="R140" s="150">
        <f t="shared" si="2"/>
        <v>0</v>
      </c>
      <c r="S140" s="150">
        <v>0</v>
      </c>
      <c r="T140" s="151">
        <f t="shared" si="3"/>
        <v>0</v>
      </c>
      <c r="U140" s="29"/>
      <c r="V140" s="29"/>
      <c r="W140" s="29"/>
      <c r="X140" s="29"/>
      <c r="Y140" s="29"/>
      <c r="Z140" s="29"/>
      <c r="AA140" s="29"/>
      <c r="AB140" s="29"/>
      <c r="AC140" s="29"/>
      <c r="AD140" s="29"/>
      <c r="AE140" s="29"/>
      <c r="AR140" s="152" t="s">
        <v>2181</v>
      </c>
      <c r="AT140" s="152" t="s">
        <v>128</v>
      </c>
      <c r="AU140" s="152" t="s">
        <v>85</v>
      </c>
      <c r="AY140" s="14" t="s">
        <v>125</v>
      </c>
      <c r="BE140" s="153">
        <f t="shared" si="4"/>
        <v>0</v>
      </c>
      <c r="BF140" s="153">
        <f t="shared" si="5"/>
        <v>0</v>
      </c>
      <c r="BG140" s="153">
        <f t="shared" si="6"/>
        <v>0</v>
      </c>
      <c r="BH140" s="153">
        <f t="shared" si="7"/>
        <v>0</v>
      </c>
      <c r="BI140" s="153">
        <f t="shared" si="8"/>
        <v>0</v>
      </c>
      <c r="BJ140" s="14" t="s">
        <v>85</v>
      </c>
      <c r="BK140" s="153">
        <f t="shared" si="9"/>
        <v>0</v>
      </c>
      <c r="BL140" s="14" t="s">
        <v>2181</v>
      </c>
      <c r="BM140" s="152" t="s">
        <v>4204</v>
      </c>
    </row>
    <row r="141" spans="1:65" s="2" customFormat="1" ht="49.15" customHeight="1">
      <c r="A141" s="29"/>
      <c r="B141" s="140"/>
      <c r="C141" s="141" t="s">
        <v>218</v>
      </c>
      <c r="D141" s="141" t="s">
        <v>128</v>
      </c>
      <c r="E141" s="142" t="s">
        <v>4205</v>
      </c>
      <c r="F141" s="143" t="s">
        <v>4206</v>
      </c>
      <c r="G141" s="144" t="s">
        <v>446</v>
      </c>
      <c r="H141" s="145">
        <v>1</v>
      </c>
      <c r="I141" s="146"/>
      <c r="J141" s="147">
        <f t="shared" si="0"/>
        <v>0</v>
      </c>
      <c r="K141" s="143" t="s">
        <v>132</v>
      </c>
      <c r="L141" s="30"/>
      <c r="M141" s="148" t="s">
        <v>1</v>
      </c>
      <c r="N141" s="149" t="s">
        <v>42</v>
      </c>
      <c r="O141" s="55"/>
      <c r="P141" s="150">
        <f t="shared" si="1"/>
        <v>0</v>
      </c>
      <c r="Q141" s="150">
        <v>0</v>
      </c>
      <c r="R141" s="150">
        <f t="shared" si="2"/>
        <v>0</v>
      </c>
      <c r="S141" s="150">
        <v>0</v>
      </c>
      <c r="T141" s="151">
        <f t="shared" si="3"/>
        <v>0</v>
      </c>
      <c r="U141" s="29"/>
      <c r="V141" s="29"/>
      <c r="W141" s="29"/>
      <c r="X141" s="29"/>
      <c r="Y141" s="29"/>
      <c r="Z141" s="29"/>
      <c r="AA141" s="29"/>
      <c r="AB141" s="29"/>
      <c r="AC141" s="29"/>
      <c r="AD141" s="29"/>
      <c r="AE141" s="29"/>
      <c r="AR141" s="152" t="s">
        <v>2181</v>
      </c>
      <c r="AT141" s="152" t="s">
        <v>128</v>
      </c>
      <c r="AU141" s="152" t="s">
        <v>85</v>
      </c>
      <c r="AY141" s="14" t="s">
        <v>125</v>
      </c>
      <c r="BE141" s="153">
        <f t="shared" si="4"/>
        <v>0</v>
      </c>
      <c r="BF141" s="153">
        <f t="shared" si="5"/>
        <v>0</v>
      </c>
      <c r="BG141" s="153">
        <f t="shared" si="6"/>
        <v>0</v>
      </c>
      <c r="BH141" s="153">
        <f t="shared" si="7"/>
        <v>0</v>
      </c>
      <c r="BI141" s="153">
        <f t="shared" si="8"/>
        <v>0</v>
      </c>
      <c r="BJ141" s="14" t="s">
        <v>85</v>
      </c>
      <c r="BK141" s="153">
        <f t="shared" si="9"/>
        <v>0</v>
      </c>
      <c r="BL141" s="14" t="s">
        <v>2181</v>
      </c>
      <c r="BM141" s="152" t="s">
        <v>4207</v>
      </c>
    </row>
    <row r="142" spans="1:65" s="2" customFormat="1" ht="37.9" customHeight="1">
      <c r="A142" s="29"/>
      <c r="B142" s="140"/>
      <c r="C142" s="141" t="s">
        <v>222</v>
      </c>
      <c r="D142" s="141" t="s">
        <v>128</v>
      </c>
      <c r="E142" s="142" t="s">
        <v>4208</v>
      </c>
      <c r="F142" s="143" t="s">
        <v>4209</v>
      </c>
      <c r="G142" s="144" t="s">
        <v>446</v>
      </c>
      <c r="H142" s="145">
        <v>1</v>
      </c>
      <c r="I142" s="146"/>
      <c r="J142" s="147">
        <f t="shared" si="0"/>
        <v>0</v>
      </c>
      <c r="K142" s="143" t="s">
        <v>132</v>
      </c>
      <c r="L142" s="30"/>
      <c r="M142" s="148" t="s">
        <v>1</v>
      </c>
      <c r="N142" s="149" t="s">
        <v>42</v>
      </c>
      <c r="O142" s="55"/>
      <c r="P142" s="150">
        <f t="shared" si="1"/>
        <v>0</v>
      </c>
      <c r="Q142" s="150">
        <v>0</v>
      </c>
      <c r="R142" s="150">
        <f t="shared" si="2"/>
        <v>0</v>
      </c>
      <c r="S142" s="150">
        <v>0</v>
      </c>
      <c r="T142" s="151">
        <f t="shared" si="3"/>
        <v>0</v>
      </c>
      <c r="U142" s="29"/>
      <c r="V142" s="29"/>
      <c r="W142" s="29"/>
      <c r="X142" s="29"/>
      <c r="Y142" s="29"/>
      <c r="Z142" s="29"/>
      <c r="AA142" s="29"/>
      <c r="AB142" s="29"/>
      <c r="AC142" s="29"/>
      <c r="AD142" s="29"/>
      <c r="AE142" s="29"/>
      <c r="AR142" s="152" t="s">
        <v>2181</v>
      </c>
      <c r="AT142" s="152" t="s">
        <v>128</v>
      </c>
      <c r="AU142" s="152" t="s">
        <v>85</v>
      </c>
      <c r="AY142" s="14" t="s">
        <v>125</v>
      </c>
      <c r="BE142" s="153">
        <f t="shared" si="4"/>
        <v>0</v>
      </c>
      <c r="BF142" s="153">
        <f t="shared" si="5"/>
        <v>0</v>
      </c>
      <c r="BG142" s="153">
        <f t="shared" si="6"/>
        <v>0</v>
      </c>
      <c r="BH142" s="153">
        <f t="shared" si="7"/>
        <v>0</v>
      </c>
      <c r="BI142" s="153">
        <f t="shared" si="8"/>
        <v>0</v>
      </c>
      <c r="BJ142" s="14" t="s">
        <v>85</v>
      </c>
      <c r="BK142" s="153">
        <f t="shared" si="9"/>
        <v>0</v>
      </c>
      <c r="BL142" s="14" t="s">
        <v>2181</v>
      </c>
      <c r="BM142" s="152" t="s">
        <v>4210</v>
      </c>
    </row>
    <row r="143" spans="1:65" s="2" customFormat="1" ht="37.9" customHeight="1">
      <c r="A143" s="29"/>
      <c r="B143" s="140"/>
      <c r="C143" s="141" t="s">
        <v>226</v>
      </c>
      <c r="D143" s="141" t="s">
        <v>128</v>
      </c>
      <c r="E143" s="142" t="s">
        <v>4211</v>
      </c>
      <c r="F143" s="143" t="s">
        <v>4212</v>
      </c>
      <c r="G143" s="144" t="s">
        <v>446</v>
      </c>
      <c r="H143" s="145">
        <v>1</v>
      </c>
      <c r="I143" s="146"/>
      <c r="J143" s="147">
        <f t="shared" si="0"/>
        <v>0</v>
      </c>
      <c r="K143" s="143" t="s">
        <v>132</v>
      </c>
      <c r="L143" s="30"/>
      <c r="M143" s="148" t="s">
        <v>1</v>
      </c>
      <c r="N143" s="149" t="s">
        <v>42</v>
      </c>
      <c r="O143" s="55"/>
      <c r="P143" s="150">
        <f t="shared" si="1"/>
        <v>0</v>
      </c>
      <c r="Q143" s="150">
        <v>0</v>
      </c>
      <c r="R143" s="150">
        <f t="shared" si="2"/>
        <v>0</v>
      </c>
      <c r="S143" s="150">
        <v>0</v>
      </c>
      <c r="T143" s="151">
        <f t="shared" si="3"/>
        <v>0</v>
      </c>
      <c r="U143" s="29"/>
      <c r="V143" s="29"/>
      <c r="W143" s="29"/>
      <c r="X143" s="29"/>
      <c r="Y143" s="29"/>
      <c r="Z143" s="29"/>
      <c r="AA143" s="29"/>
      <c r="AB143" s="29"/>
      <c r="AC143" s="29"/>
      <c r="AD143" s="29"/>
      <c r="AE143" s="29"/>
      <c r="AR143" s="152" t="s">
        <v>2181</v>
      </c>
      <c r="AT143" s="152" t="s">
        <v>128</v>
      </c>
      <c r="AU143" s="152" t="s">
        <v>85</v>
      </c>
      <c r="AY143" s="14" t="s">
        <v>125</v>
      </c>
      <c r="BE143" s="153">
        <f t="shared" si="4"/>
        <v>0</v>
      </c>
      <c r="BF143" s="153">
        <f t="shared" si="5"/>
        <v>0</v>
      </c>
      <c r="BG143" s="153">
        <f t="shared" si="6"/>
        <v>0</v>
      </c>
      <c r="BH143" s="153">
        <f t="shared" si="7"/>
        <v>0</v>
      </c>
      <c r="BI143" s="153">
        <f t="shared" si="8"/>
        <v>0</v>
      </c>
      <c r="BJ143" s="14" t="s">
        <v>85</v>
      </c>
      <c r="BK143" s="153">
        <f t="shared" si="9"/>
        <v>0</v>
      </c>
      <c r="BL143" s="14" t="s">
        <v>2181</v>
      </c>
      <c r="BM143" s="152" t="s">
        <v>4213</v>
      </c>
    </row>
    <row r="144" spans="1:65" s="2" customFormat="1" ht="16.5" customHeight="1">
      <c r="A144" s="29"/>
      <c r="B144" s="140"/>
      <c r="C144" s="141" t="s">
        <v>230</v>
      </c>
      <c r="D144" s="141" t="s">
        <v>128</v>
      </c>
      <c r="E144" s="142" t="s">
        <v>4214</v>
      </c>
      <c r="F144" s="143" t="s">
        <v>4215</v>
      </c>
      <c r="G144" s="144" t="s">
        <v>446</v>
      </c>
      <c r="H144" s="145">
        <v>1</v>
      </c>
      <c r="I144" s="146"/>
      <c r="J144" s="147">
        <f t="shared" si="0"/>
        <v>0</v>
      </c>
      <c r="K144" s="143" t="s">
        <v>132</v>
      </c>
      <c r="L144" s="30"/>
      <c r="M144" s="148" t="s">
        <v>1</v>
      </c>
      <c r="N144" s="149" t="s">
        <v>42</v>
      </c>
      <c r="O144" s="55"/>
      <c r="P144" s="150">
        <f t="shared" si="1"/>
        <v>0</v>
      </c>
      <c r="Q144" s="150">
        <v>0</v>
      </c>
      <c r="R144" s="150">
        <f t="shared" si="2"/>
        <v>0</v>
      </c>
      <c r="S144" s="150">
        <v>0</v>
      </c>
      <c r="T144" s="151">
        <f t="shared" si="3"/>
        <v>0</v>
      </c>
      <c r="U144" s="29"/>
      <c r="V144" s="29"/>
      <c r="W144" s="29"/>
      <c r="X144" s="29"/>
      <c r="Y144" s="29"/>
      <c r="Z144" s="29"/>
      <c r="AA144" s="29"/>
      <c r="AB144" s="29"/>
      <c r="AC144" s="29"/>
      <c r="AD144" s="29"/>
      <c r="AE144" s="29"/>
      <c r="AR144" s="152" t="s">
        <v>2181</v>
      </c>
      <c r="AT144" s="152" t="s">
        <v>128</v>
      </c>
      <c r="AU144" s="152" t="s">
        <v>85</v>
      </c>
      <c r="AY144" s="14" t="s">
        <v>125</v>
      </c>
      <c r="BE144" s="153">
        <f t="shared" si="4"/>
        <v>0</v>
      </c>
      <c r="BF144" s="153">
        <f t="shared" si="5"/>
        <v>0</v>
      </c>
      <c r="BG144" s="153">
        <f t="shared" si="6"/>
        <v>0</v>
      </c>
      <c r="BH144" s="153">
        <f t="shared" si="7"/>
        <v>0</v>
      </c>
      <c r="BI144" s="153">
        <f t="shared" si="8"/>
        <v>0</v>
      </c>
      <c r="BJ144" s="14" t="s">
        <v>85</v>
      </c>
      <c r="BK144" s="153">
        <f t="shared" si="9"/>
        <v>0</v>
      </c>
      <c r="BL144" s="14" t="s">
        <v>2181</v>
      </c>
      <c r="BM144" s="152" t="s">
        <v>4216</v>
      </c>
    </row>
    <row r="145" spans="1:65" s="2" customFormat="1" ht="16.5" customHeight="1">
      <c r="A145" s="29"/>
      <c r="B145" s="140"/>
      <c r="C145" s="141" t="s">
        <v>235</v>
      </c>
      <c r="D145" s="141" t="s">
        <v>128</v>
      </c>
      <c r="E145" s="142" t="s">
        <v>4217</v>
      </c>
      <c r="F145" s="143" t="s">
        <v>4218</v>
      </c>
      <c r="G145" s="144" t="s">
        <v>446</v>
      </c>
      <c r="H145" s="145">
        <v>1</v>
      </c>
      <c r="I145" s="146"/>
      <c r="J145" s="147">
        <f t="shared" si="0"/>
        <v>0</v>
      </c>
      <c r="K145" s="143" t="s">
        <v>132</v>
      </c>
      <c r="L145" s="30"/>
      <c r="M145" s="148" t="s">
        <v>1</v>
      </c>
      <c r="N145" s="149" t="s">
        <v>42</v>
      </c>
      <c r="O145" s="55"/>
      <c r="P145" s="150">
        <f t="shared" si="1"/>
        <v>0</v>
      </c>
      <c r="Q145" s="150">
        <v>0</v>
      </c>
      <c r="R145" s="150">
        <f t="shared" si="2"/>
        <v>0</v>
      </c>
      <c r="S145" s="150">
        <v>0</v>
      </c>
      <c r="T145" s="151">
        <f t="shared" si="3"/>
        <v>0</v>
      </c>
      <c r="U145" s="29"/>
      <c r="V145" s="29"/>
      <c r="W145" s="29"/>
      <c r="X145" s="29"/>
      <c r="Y145" s="29"/>
      <c r="Z145" s="29"/>
      <c r="AA145" s="29"/>
      <c r="AB145" s="29"/>
      <c r="AC145" s="29"/>
      <c r="AD145" s="29"/>
      <c r="AE145" s="29"/>
      <c r="AR145" s="152" t="s">
        <v>2181</v>
      </c>
      <c r="AT145" s="152" t="s">
        <v>128</v>
      </c>
      <c r="AU145" s="152" t="s">
        <v>85</v>
      </c>
      <c r="AY145" s="14" t="s">
        <v>125</v>
      </c>
      <c r="BE145" s="153">
        <f t="shared" si="4"/>
        <v>0</v>
      </c>
      <c r="BF145" s="153">
        <f t="shared" si="5"/>
        <v>0</v>
      </c>
      <c r="BG145" s="153">
        <f t="shared" si="6"/>
        <v>0</v>
      </c>
      <c r="BH145" s="153">
        <f t="shared" si="7"/>
        <v>0</v>
      </c>
      <c r="BI145" s="153">
        <f t="shared" si="8"/>
        <v>0</v>
      </c>
      <c r="BJ145" s="14" t="s">
        <v>85</v>
      </c>
      <c r="BK145" s="153">
        <f t="shared" si="9"/>
        <v>0</v>
      </c>
      <c r="BL145" s="14" t="s">
        <v>2181</v>
      </c>
      <c r="BM145" s="152" t="s">
        <v>4219</v>
      </c>
    </row>
    <row r="146" spans="1:65" s="2" customFormat="1" ht="16.5" customHeight="1">
      <c r="A146" s="29"/>
      <c r="B146" s="140"/>
      <c r="C146" s="141" t="s">
        <v>239</v>
      </c>
      <c r="D146" s="141" t="s">
        <v>128</v>
      </c>
      <c r="E146" s="142" t="s">
        <v>4220</v>
      </c>
      <c r="F146" s="143" t="s">
        <v>4221</v>
      </c>
      <c r="G146" s="144" t="s">
        <v>446</v>
      </c>
      <c r="H146" s="145">
        <v>1</v>
      </c>
      <c r="I146" s="146"/>
      <c r="J146" s="147">
        <f t="shared" si="0"/>
        <v>0</v>
      </c>
      <c r="K146" s="143" t="s">
        <v>132</v>
      </c>
      <c r="L146" s="30"/>
      <c r="M146" s="148" t="s">
        <v>1</v>
      </c>
      <c r="N146" s="149" t="s">
        <v>42</v>
      </c>
      <c r="O146" s="55"/>
      <c r="P146" s="150">
        <f t="shared" si="1"/>
        <v>0</v>
      </c>
      <c r="Q146" s="150">
        <v>0</v>
      </c>
      <c r="R146" s="150">
        <f t="shared" si="2"/>
        <v>0</v>
      </c>
      <c r="S146" s="150">
        <v>0</v>
      </c>
      <c r="T146" s="151">
        <f t="shared" si="3"/>
        <v>0</v>
      </c>
      <c r="U146" s="29"/>
      <c r="V146" s="29"/>
      <c r="W146" s="29"/>
      <c r="X146" s="29"/>
      <c r="Y146" s="29"/>
      <c r="Z146" s="29"/>
      <c r="AA146" s="29"/>
      <c r="AB146" s="29"/>
      <c r="AC146" s="29"/>
      <c r="AD146" s="29"/>
      <c r="AE146" s="29"/>
      <c r="AR146" s="152" t="s">
        <v>2181</v>
      </c>
      <c r="AT146" s="152" t="s">
        <v>128</v>
      </c>
      <c r="AU146" s="152" t="s">
        <v>85</v>
      </c>
      <c r="AY146" s="14" t="s">
        <v>125</v>
      </c>
      <c r="BE146" s="153">
        <f t="shared" si="4"/>
        <v>0</v>
      </c>
      <c r="BF146" s="153">
        <f t="shared" si="5"/>
        <v>0</v>
      </c>
      <c r="BG146" s="153">
        <f t="shared" si="6"/>
        <v>0</v>
      </c>
      <c r="BH146" s="153">
        <f t="shared" si="7"/>
        <v>0</v>
      </c>
      <c r="BI146" s="153">
        <f t="shared" si="8"/>
        <v>0</v>
      </c>
      <c r="BJ146" s="14" t="s">
        <v>85</v>
      </c>
      <c r="BK146" s="153">
        <f t="shared" si="9"/>
        <v>0</v>
      </c>
      <c r="BL146" s="14" t="s">
        <v>2181</v>
      </c>
      <c r="BM146" s="152" t="s">
        <v>4222</v>
      </c>
    </row>
    <row r="147" spans="1:65" s="2" customFormat="1" ht="16.5" customHeight="1">
      <c r="A147" s="29"/>
      <c r="B147" s="140"/>
      <c r="C147" s="141" t="s">
        <v>243</v>
      </c>
      <c r="D147" s="141" t="s">
        <v>128</v>
      </c>
      <c r="E147" s="142" t="s">
        <v>4223</v>
      </c>
      <c r="F147" s="143" t="s">
        <v>4224</v>
      </c>
      <c r="G147" s="144" t="s">
        <v>446</v>
      </c>
      <c r="H147" s="145">
        <v>1</v>
      </c>
      <c r="I147" s="146"/>
      <c r="J147" s="147">
        <f t="shared" si="0"/>
        <v>0</v>
      </c>
      <c r="K147" s="143" t="s">
        <v>132</v>
      </c>
      <c r="L147" s="30"/>
      <c r="M147" s="148" t="s">
        <v>1</v>
      </c>
      <c r="N147" s="149" t="s">
        <v>42</v>
      </c>
      <c r="O147" s="55"/>
      <c r="P147" s="150">
        <f t="shared" si="1"/>
        <v>0</v>
      </c>
      <c r="Q147" s="150">
        <v>0</v>
      </c>
      <c r="R147" s="150">
        <f t="shared" si="2"/>
        <v>0</v>
      </c>
      <c r="S147" s="150">
        <v>0</v>
      </c>
      <c r="T147" s="151">
        <f t="shared" si="3"/>
        <v>0</v>
      </c>
      <c r="U147" s="29"/>
      <c r="V147" s="29"/>
      <c r="W147" s="29"/>
      <c r="X147" s="29"/>
      <c r="Y147" s="29"/>
      <c r="Z147" s="29"/>
      <c r="AA147" s="29"/>
      <c r="AB147" s="29"/>
      <c r="AC147" s="29"/>
      <c r="AD147" s="29"/>
      <c r="AE147" s="29"/>
      <c r="AR147" s="152" t="s">
        <v>2181</v>
      </c>
      <c r="AT147" s="152" t="s">
        <v>128</v>
      </c>
      <c r="AU147" s="152" t="s">
        <v>85</v>
      </c>
      <c r="AY147" s="14" t="s">
        <v>125</v>
      </c>
      <c r="BE147" s="153">
        <f t="shared" si="4"/>
        <v>0</v>
      </c>
      <c r="BF147" s="153">
        <f t="shared" si="5"/>
        <v>0</v>
      </c>
      <c r="BG147" s="153">
        <f t="shared" si="6"/>
        <v>0</v>
      </c>
      <c r="BH147" s="153">
        <f t="shared" si="7"/>
        <v>0</v>
      </c>
      <c r="BI147" s="153">
        <f t="shared" si="8"/>
        <v>0</v>
      </c>
      <c r="BJ147" s="14" t="s">
        <v>85</v>
      </c>
      <c r="BK147" s="153">
        <f t="shared" si="9"/>
        <v>0</v>
      </c>
      <c r="BL147" s="14" t="s">
        <v>2181</v>
      </c>
      <c r="BM147" s="152" t="s">
        <v>4225</v>
      </c>
    </row>
    <row r="148" spans="1:65" s="2" customFormat="1" ht="16.5" customHeight="1">
      <c r="A148" s="29"/>
      <c r="B148" s="140"/>
      <c r="C148" s="141" t="s">
        <v>247</v>
      </c>
      <c r="D148" s="141" t="s">
        <v>128</v>
      </c>
      <c r="E148" s="142" t="s">
        <v>4226</v>
      </c>
      <c r="F148" s="143" t="s">
        <v>4227</v>
      </c>
      <c r="G148" s="144" t="s">
        <v>446</v>
      </c>
      <c r="H148" s="145">
        <v>1</v>
      </c>
      <c r="I148" s="146"/>
      <c r="J148" s="147">
        <f t="shared" si="0"/>
        <v>0</v>
      </c>
      <c r="K148" s="143" t="s">
        <v>132</v>
      </c>
      <c r="L148" s="30"/>
      <c r="M148" s="148" t="s">
        <v>1</v>
      </c>
      <c r="N148" s="149" t="s">
        <v>42</v>
      </c>
      <c r="O148" s="55"/>
      <c r="P148" s="150">
        <f t="shared" si="1"/>
        <v>0</v>
      </c>
      <c r="Q148" s="150">
        <v>0</v>
      </c>
      <c r="R148" s="150">
        <f t="shared" si="2"/>
        <v>0</v>
      </c>
      <c r="S148" s="150">
        <v>0</v>
      </c>
      <c r="T148" s="151">
        <f t="shared" si="3"/>
        <v>0</v>
      </c>
      <c r="U148" s="29"/>
      <c r="V148" s="29"/>
      <c r="W148" s="29"/>
      <c r="X148" s="29"/>
      <c r="Y148" s="29"/>
      <c r="Z148" s="29"/>
      <c r="AA148" s="29"/>
      <c r="AB148" s="29"/>
      <c r="AC148" s="29"/>
      <c r="AD148" s="29"/>
      <c r="AE148" s="29"/>
      <c r="AR148" s="152" t="s">
        <v>2181</v>
      </c>
      <c r="AT148" s="152" t="s">
        <v>128</v>
      </c>
      <c r="AU148" s="152" t="s">
        <v>85</v>
      </c>
      <c r="AY148" s="14" t="s">
        <v>125</v>
      </c>
      <c r="BE148" s="153">
        <f t="shared" si="4"/>
        <v>0</v>
      </c>
      <c r="BF148" s="153">
        <f t="shared" si="5"/>
        <v>0</v>
      </c>
      <c r="BG148" s="153">
        <f t="shared" si="6"/>
        <v>0</v>
      </c>
      <c r="BH148" s="153">
        <f t="shared" si="7"/>
        <v>0</v>
      </c>
      <c r="BI148" s="153">
        <f t="shared" si="8"/>
        <v>0</v>
      </c>
      <c r="BJ148" s="14" t="s">
        <v>85</v>
      </c>
      <c r="BK148" s="153">
        <f t="shared" si="9"/>
        <v>0</v>
      </c>
      <c r="BL148" s="14" t="s">
        <v>2181</v>
      </c>
      <c r="BM148" s="152" t="s">
        <v>4228</v>
      </c>
    </row>
    <row r="149" spans="1:65" s="2" customFormat="1" ht="16.5" customHeight="1">
      <c r="A149" s="29"/>
      <c r="B149" s="140"/>
      <c r="C149" s="141" t="s">
        <v>251</v>
      </c>
      <c r="D149" s="141" t="s">
        <v>128</v>
      </c>
      <c r="E149" s="142" t="s">
        <v>4229</v>
      </c>
      <c r="F149" s="143" t="s">
        <v>4230</v>
      </c>
      <c r="G149" s="144" t="s">
        <v>446</v>
      </c>
      <c r="H149" s="145">
        <v>1</v>
      </c>
      <c r="I149" s="146"/>
      <c r="J149" s="147">
        <f t="shared" si="0"/>
        <v>0</v>
      </c>
      <c r="K149" s="143" t="s">
        <v>132</v>
      </c>
      <c r="L149" s="30"/>
      <c r="M149" s="148" t="s">
        <v>1</v>
      </c>
      <c r="N149" s="149" t="s">
        <v>42</v>
      </c>
      <c r="O149" s="55"/>
      <c r="P149" s="150">
        <f t="shared" si="1"/>
        <v>0</v>
      </c>
      <c r="Q149" s="150">
        <v>0</v>
      </c>
      <c r="R149" s="150">
        <f t="shared" si="2"/>
        <v>0</v>
      </c>
      <c r="S149" s="150">
        <v>0</v>
      </c>
      <c r="T149" s="151">
        <f t="shared" si="3"/>
        <v>0</v>
      </c>
      <c r="U149" s="29"/>
      <c r="V149" s="29"/>
      <c r="W149" s="29"/>
      <c r="X149" s="29"/>
      <c r="Y149" s="29"/>
      <c r="Z149" s="29"/>
      <c r="AA149" s="29"/>
      <c r="AB149" s="29"/>
      <c r="AC149" s="29"/>
      <c r="AD149" s="29"/>
      <c r="AE149" s="29"/>
      <c r="AR149" s="152" t="s">
        <v>2181</v>
      </c>
      <c r="AT149" s="152" t="s">
        <v>128</v>
      </c>
      <c r="AU149" s="152" t="s">
        <v>85</v>
      </c>
      <c r="AY149" s="14" t="s">
        <v>125</v>
      </c>
      <c r="BE149" s="153">
        <f t="shared" si="4"/>
        <v>0</v>
      </c>
      <c r="BF149" s="153">
        <f t="shared" si="5"/>
        <v>0</v>
      </c>
      <c r="BG149" s="153">
        <f t="shared" si="6"/>
        <v>0</v>
      </c>
      <c r="BH149" s="153">
        <f t="shared" si="7"/>
        <v>0</v>
      </c>
      <c r="BI149" s="153">
        <f t="shared" si="8"/>
        <v>0</v>
      </c>
      <c r="BJ149" s="14" t="s">
        <v>85</v>
      </c>
      <c r="BK149" s="153">
        <f t="shared" si="9"/>
        <v>0</v>
      </c>
      <c r="BL149" s="14" t="s">
        <v>2181</v>
      </c>
      <c r="BM149" s="152" t="s">
        <v>4231</v>
      </c>
    </row>
    <row r="150" spans="1:65" s="2" customFormat="1" ht="16.5" customHeight="1">
      <c r="A150" s="29"/>
      <c r="B150" s="140"/>
      <c r="C150" s="141" t="s">
        <v>255</v>
      </c>
      <c r="D150" s="141" t="s">
        <v>128</v>
      </c>
      <c r="E150" s="142" t="s">
        <v>4232</v>
      </c>
      <c r="F150" s="143" t="s">
        <v>4233</v>
      </c>
      <c r="G150" s="144" t="s">
        <v>446</v>
      </c>
      <c r="H150" s="145">
        <v>1</v>
      </c>
      <c r="I150" s="146"/>
      <c r="J150" s="147">
        <f t="shared" si="0"/>
        <v>0</v>
      </c>
      <c r="K150" s="143" t="s">
        <v>132</v>
      </c>
      <c r="L150" s="30"/>
      <c r="M150" s="148" t="s">
        <v>1</v>
      </c>
      <c r="N150" s="149" t="s">
        <v>42</v>
      </c>
      <c r="O150" s="55"/>
      <c r="P150" s="150">
        <f t="shared" si="1"/>
        <v>0</v>
      </c>
      <c r="Q150" s="150">
        <v>0</v>
      </c>
      <c r="R150" s="150">
        <f t="shared" si="2"/>
        <v>0</v>
      </c>
      <c r="S150" s="150">
        <v>0</v>
      </c>
      <c r="T150" s="151">
        <f t="shared" si="3"/>
        <v>0</v>
      </c>
      <c r="U150" s="29"/>
      <c r="V150" s="29"/>
      <c r="W150" s="29"/>
      <c r="X150" s="29"/>
      <c r="Y150" s="29"/>
      <c r="Z150" s="29"/>
      <c r="AA150" s="29"/>
      <c r="AB150" s="29"/>
      <c r="AC150" s="29"/>
      <c r="AD150" s="29"/>
      <c r="AE150" s="29"/>
      <c r="AR150" s="152" t="s">
        <v>2181</v>
      </c>
      <c r="AT150" s="152" t="s">
        <v>128</v>
      </c>
      <c r="AU150" s="152" t="s">
        <v>85</v>
      </c>
      <c r="AY150" s="14" t="s">
        <v>125</v>
      </c>
      <c r="BE150" s="153">
        <f t="shared" si="4"/>
        <v>0</v>
      </c>
      <c r="BF150" s="153">
        <f t="shared" si="5"/>
        <v>0</v>
      </c>
      <c r="BG150" s="153">
        <f t="shared" si="6"/>
        <v>0</v>
      </c>
      <c r="BH150" s="153">
        <f t="shared" si="7"/>
        <v>0</v>
      </c>
      <c r="BI150" s="153">
        <f t="shared" si="8"/>
        <v>0</v>
      </c>
      <c r="BJ150" s="14" t="s">
        <v>85</v>
      </c>
      <c r="BK150" s="153">
        <f t="shared" si="9"/>
        <v>0</v>
      </c>
      <c r="BL150" s="14" t="s">
        <v>2181</v>
      </c>
      <c r="BM150" s="152" t="s">
        <v>4234</v>
      </c>
    </row>
    <row r="151" spans="1:65" s="2" customFormat="1" ht="16.5" customHeight="1">
      <c r="A151" s="29"/>
      <c r="B151" s="140"/>
      <c r="C151" s="141" t="s">
        <v>259</v>
      </c>
      <c r="D151" s="141" t="s">
        <v>128</v>
      </c>
      <c r="E151" s="142" t="s">
        <v>4235</v>
      </c>
      <c r="F151" s="143" t="s">
        <v>4236</v>
      </c>
      <c r="G151" s="144" t="s">
        <v>446</v>
      </c>
      <c r="H151" s="145">
        <v>1</v>
      </c>
      <c r="I151" s="146"/>
      <c r="J151" s="147">
        <f t="shared" si="0"/>
        <v>0</v>
      </c>
      <c r="K151" s="143" t="s">
        <v>132</v>
      </c>
      <c r="L151" s="30"/>
      <c r="M151" s="148" t="s">
        <v>1</v>
      </c>
      <c r="N151" s="149" t="s">
        <v>42</v>
      </c>
      <c r="O151" s="55"/>
      <c r="P151" s="150">
        <f t="shared" si="1"/>
        <v>0</v>
      </c>
      <c r="Q151" s="150">
        <v>0</v>
      </c>
      <c r="R151" s="150">
        <f t="shared" si="2"/>
        <v>0</v>
      </c>
      <c r="S151" s="150">
        <v>0</v>
      </c>
      <c r="T151" s="151">
        <f t="shared" si="3"/>
        <v>0</v>
      </c>
      <c r="U151" s="29"/>
      <c r="V151" s="29"/>
      <c r="W151" s="29"/>
      <c r="X151" s="29"/>
      <c r="Y151" s="29"/>
      <c r="Z151" s="29"/>
      <c r="AA151" s="29"/>
      <c r="AB151" s="29"/>
      <c r="AC151" s="29"/>
      <c r="AD151" s="29"/>
      <c r="AE151" s="29"/>
      <c r="AR151" s="152" t="s">
        <v>2181</v>
      </c>
      <c r="AT151" s="152" t="s">
        <v>128</v>
      </c>
      <c r="AU151" s="152" t="s">
        <v>85</v>
      </c>
      <c r="AY151" s="14" t="s">
        <v>125</v>
      </c>
      <c r="BE151" s="153">
        <f t="shared" si="4"/>
        <v>0</v>
      </c>
      <c r="BF151" s="153">
        <f t="shared" si="5"/>
        <v>0</v>
      </c>
      <c r="BG151" s="153">
        <f t="shared" si="6"/>
        <v>0</v>
      </c>
      <c r="BH151" s="153">
        <f t="shared" si="7"/>
        <v>0</v>
      </c>
      <c r="BI151" s="153">
        <f t="shared" si="8"/>
        <v>0</v>
      </c>
      <c r="BJ151" s="14" t="s">
        <v>85</v>
      </c>
      <c r="BK151" s="153">
        <f t="shared" si="9"/>
        <v>0</v>
      </c>
      <c r="BL151" s="14" t="s">
        <v>2181</v>
      </c>
      <c r="BM151" s="152" t="s">
        <v>4237</v>
      </c>
    </row>
    <row r="152" spans="1:65" s="2" customFormat="1" ht="16.5" customHeight="1">
      <c r="A152" s="29"/>
      <c r="B152" s="140"/>
      <c r="C152" s="141" t="s">
        <v>263</v>
      </c>
      <c r="D152" s="141" t="s">
        <v>128</v>
      </c>
      <c r="E152" s="142" t="s">
        <v>4238</v>
      </c>
      <c r="F152" s="143" t="s">
        <v>4239</v>
      </c>
      <c r="G152" s="144" t="s">
        <v>446</v>
      </c>
      <c r="H152" s="145">
        <v>1</v>
      </c>
      <c r="I152" s="146"/>
      <c r="J152" s="147">
        <f t="shared" si="0"/>
        <v>0</v>
      </c>
      <c r="K152" s="143" t="s">
        <v>132</v>
      </c>
      <c r="L152" s="30"/>
      <c r="M152" s="148" t="s">
        <v>1</v>
      </c>
      <c r="N152" s="149" t="s">
        <v>42</v>
      </c>
      <c r="O152" s="55"/>
      <c r="P152" s="150">
        <f t="shared" si="1"/>
        <v>0</v>
      </c>
      <c r="Q152" s="150">
        <v>0</v>
      </c>
      <c r="R152" s="150">
        <f t="shared" si="2"/>
        <v>0</v>
      </c>
      <c r="S152" s="150">
        <v>0</v>
      </c>
      <c r="T152" s="151">
        <f t="shared" si="3"/>
        <v>0</v>
      </c>
      <c r="U152" s="29"/>
      <c r="V152" s="29"/>
      <c r="W152" s="29"/>
      <c r="X152" s="29"/>
      <c r="Y152" s="29"/>
      <c r="Z152" s="29"/>
      <c r="AA152" s="29"/>
      <c r="AB152" s="29"/>
      <c r="AC152" s="29"/>
      <c r="AD152" s="29"/>
      <c r="AE152" s="29"/>
      <c r="AR152" s="152" t="s">
        <v>2181</v>
      </c>
      <c r="AT152" s="152" t="s">
        <v>128</v>
      </c>
      <c r="AU152" s="152" t="s">
        <v>85</v>
      </c>
      <c r="AY152" s="14" t="s">
        <v>125</v>
      </c>
      <c r="BE152" s="153">
        <f t="shared" si="4"/>
        <v>0</v>
      </c>
      <c r="BF152" s="153">
        <f t="shared" si="5"/>
        <v>0</v>
      </c>
      <c r="BG152" s="153">
        <f t="shared" si="6"/>
        <v>0</v>
      </c>
      <c r="BH152" s="153">
        <f t="shared" si="7"/>
        <v>0</v>
      </c>
      <c r="BI152" s="153">
        <f t="shared" si="8"/>
        <v>0</v>
      </c>
      <c r="BJ152" s="14" t="s">
        <v>85</v>
      </c>
      <c r="BK152" s="153">
        <f t="shared" si="9"/>
        <v>0</v>
      </c>
      <c r="BL152" s="14" t="s">
        <v>2181</v>
      </c>
      <c r="BM152" s="152" t="s">
        <v>4240</v>
      </c>
    </row>
    <row r="153" spans="1:65" s="2" customFormat="1" ht="16.5" customHeight="1">
      <c r="A153" s="29"/>
      <c r="B153" s="140"/>
      <c r="C153" s="141" t="s">
        <v>267</v>
      </c>
      <c r="D153" s="141" t="s">
        <v>128</v>
      </c>
      <c r="E153" s="142" t="s">
        <v>4241</v>
      </c>
      <c r="F153" s="143" t="s">
        <v>4242</v>
      </c>
      <c r="G153" s="144" t="s">
        <v>446</v>
      </c>
      <c r="H153" s="145">
        <v>1</v>
      </c>
      <c r="I153" s="146"/>
      <c r="J153" s="147">
        <f t="shared" si="0"/>
        <v>0</v>
      </c>
      <c r="K153" s="143" t="s">
        <v>132</v>
      </c>
      <c r="L153" s="30"/>
      <c r="M153" s="148" t="s">
        <v>1</v>
      </c>
      <c r="N153" s="149" t="s">
        <v>42</v>
      </c>
      <c r="O153" s="55"/>
      <c r="P153" s="150">
        <f t="shared" si="1"/>
        <v>0</v>
      </c>
      <c r="Q153" s="150">
        <v>0</v>
      </c>
      <c r="R153" s="150">
        <f t="shared" si="2"/>
        <v>0</v>
      </c>
      <c r="S153" s="150">
        <v>0</v>
      </c>
      <c r="T153" s="151">
        <f t="shared" si="3"/>
        <v>0</v>
      </c>
      <c r="U153" s="29"/>
      <c r="V153" s="29"/>
      <c r="W153" s="29"/>
      <c r="X153" s="29"/>
      <c r="Y153" s="29"/>
      <c r="Z153" s="29"/>
      <c r="AA153" s="29"/>
      <c r="AB153" s="29"/>
      <c r="AC153" s="29"/>
      <c r="AD153" s="29"/>
      <c r="AE153" s="29"/>
      <c r="AR153" s="152" t="s">
        <v>2181</v>
      </c>
      <c r="AT153" s="152" t="s">
        <v>128</v>
      </c>
      <c r="AU153" s="152" t="s">
        <v>85</v>
      </c>
      <c r="AY153" s="14" t="s">
        <v>125</v>
      </c>
      <c r="BE153" s="153">
        <f t="shared" si="4"/>
        <v>0</v>
      </c>
      <c r="BF153" s="153">
        <f t="shared" si="5"/>
        <v>0</v>
      </c>
      <c r="BG153" s="153">
        <f t="shared" si="6"/>
        <v>0</v>
      </c>
      <c r="BH153" s="153">
        <f t="shared" si="7"/>
        <v>0</v>
      </c>
      <c r="BI153" s="153">
        <f t="shared" si="8"/>
        <v>0</v>
      </c>
      <c r="BJ153" s="14" t="s">
        <v>85</v>
      </c>
      <c r="BK153" s="153">
        <f t="shared" si="9"/>
        <v>0</v>
      </c>
      <c r="BL153" s="14" t="s">
        <v>2181</v>
      </c>
      <c r="BM153" s="152" t="s">
        <v>4243</v>
      </c>
    </row>
    <row r="154" spans="1:65" s="2" customFormat="1" ht="16.5" customHeight="1">
      <c r="A154" s="29"/>
      <c r="B154" s="140"/>
      <c r="C154" s="141" t="s">
        <v>271</v>
      </c>
      <c r="D154" s="141" t="s">
        <v>128</v>
      </c>
      <c r="E154" s="142" t="s">
        <v>4244</v>
      </c>
      <c r="F154" s="143" t="s">
        <v>4245</v>
      </c>
      <c r="G154" s="144" t="s">
        <v>446</v>
      </c>
      <c r="H154" s="145">
        <v>1</v>
      </c>
      <c r="I154" s="146"/>
      <c r="J154" s="147">
        <f t="shared" si="0"/>
        <v>0</v>
      </c>
      <c r="K154" s="143" t="s">
        <v>132</v>
      </c>
      <c r="L154" s="30"/>
      <c r="M154" s="148" t="s">
        <v>1</v>
      </c>
      <c r="N154" s="149" t="s">
        <v>42</v>
      </c>
      <c r="O154" s="55"/>
      <c r="P154" s="150">
        <f t="shared" si="1"/>
        <v>0</v>
      </c>
      <c r="Q154" s="150">
        <v>0</v>
      </c>
      <c r="R154" s="150">
        <f t="shared" si="2"/>
        <v>0</v>
      </c>
      <c r="S154" s="150">
        <v>0</v>
      </c>
      <c r="T154" s="151">
        <f t="shared" si="3"/>
        <v>0</v>
      </c>
      <c r="U154" s="29"/>
      <c r="V154" s="29"/>
      <c r="W154" s="29"/>
      <c r="X154" s="29"/>
      <c r="Y154" s="29"/>
      <c r="Z154" s="29"/>
      <c r="AA154" s="29"/>
      <c r="AB154" s="29"/>
      <c r="AC154" s="29"/>
      <c r="AD154" s="29"/>
      <c r="AE154" s="29"/>
      <c r="AR154" s="152" t="s">
        <v>2181</v>
      </c>
      <c r="AT154" s="152" t="s">
        <v>128</v>
      </c>
      <c r="AU154" s="152" t="s">
        <v>85</v>
      </c>
      <c r="AY154" s="14" t="s">
        <v>125</v>
      </c>
      <c r="BE154" s="153">
        <f t="shared" si="4"/>
        <v>0</v>
      </c>
      <c r="BF154" s="153">
        <f t="shared" si="5"/>
        <v>0</v>
      </c>
      <c r="BG154" s="153">
        <f t="shared" si="6"/>
        <v>0</v>
      </c>
      <c r="BH154" s="153">
        <f t="shared" si="7"/>
        <v>0</v>
      </c>
      <c r="BI154" s="153">
        <f t="shared" si="8"/>
        <v>0</v>
      </c>
      <c r="BJ154" s="14" t="s">
        <v>85</v>
      </c>
      <c r="BK154" s="153">
        <f t="shared" si="9"/>
        <v>0</v>
      </c>
      <c r="BL154" s="14" t="s">
        <v>2181</v>
      </c>
      <c r="BM154" s="152" t="s">
        <v>4246</v>
      </c>
    </row>
    <row r="155" spans="1:65" s="2" customFormat="1" ht="16.5" customHeight="1">
      <c r="A155" s="29"/>
      <c r="B155" s="140"/>
      <c r="C155" s="141" t="s">
        <v>275</v>
      </c>
      <c r="D155" s="141" t="s">
        <v>128</v>
      </c>
      <c r="E155" s="142" t="s">
        <v>4247</v>
      </c>
      <c r="F155" s="143" t="s">
        <v>4248</v>
      </c>
      <c r="G155" s="144" t="s">
        <v>446</v>
      </c>
      <c r="H155" s="145">
        <v>1</v>
      </c>
      <c r="I155" s="146"/>
      <c r="J155" s="147">
        <f t="shared" si="0"/>
        <v>0</v>
      </c>
      <c r="K155" s="143" t="s">
        <v>132</v>
      </c>
      <c r="L155" s="30"/>
      <c r="M155" s="154" t="s">
        <v>1</v>
      </c>
      <c r="N155" s="155" t="s">
        <v>42</v>
      </c>
      <c r="O155" s="156"/>
      <c r="P155" s="157">
        <f t="shared" si="1"/>
        <v>0</v>
      </c>
      <c r="Q155" s="157">
        <v>0</v>
      </c>
      <c r="R155" s="157">
        <f t="shared" si="2"/>
        <v>0</v>
      </c>
      <c r="S155" s="157">
        <v>0</v>
      </c>
      <c r="T155" s="158">
        <f t="shared" si="3"/>
        <v>0</v>
      </c>
      <c r="U155" s="29"/>
      <c r="V155" s="29"/>
      <c r="W155" s="29"/>
      <c r="X155" s="29"/>
      <c r="Y155" s="29"/>
      <c r="Z155" s="29"/>
      <c r="AA155" s="29"/>
      <c r="AB155" s="29"/>
      <c r="AC155" s="29"/>
      <c r="AD155" s="29"/>
      <c r="AE155" s="29"/>
      <c r="AR155" s="152" t="s">
        <v>2181</v>
      </c>
      <c r="AT155" s="152" t="s">
        <v>128</v>
      </c>
      <c r="AU155" s="152" t="s">
        <v>85</v>
      </c>
      <c r="AY155" s="14" t="s">
        <v>125</v>
      </c>
      <c r="BE155" s="153">
        <f t="shared" si="4"/>
        <v>0</v>
      </c>
      <c r="BF155" s="153">
        <f t="shared" si="5"/>
        <v>0</v>
      </c>
      <c r="BG155" s="153">
        <f t="shared" si="6"/>
        <v>0</v>
      </c>
      <c r="BH155" s="153">
        <f t="shared" si="7"/>
        <v>0</v>
      </c>
      <c r="BI155" s="153">
        <f t="shared" si="8"/>
        <v>0</v>
      </c>
      <c r="BJ155" s="14" t="s">
        <v>85</v>
      </c>
      <c r="BK155" s="153">
        <f t="shared" si="9"/>
        <v>0</v>
      </c>
      <c r="BL155" s="14" t="s">
        <v>2181</v>
      </c>
      <c r="BM155" s="152" t="s">
        <v>4249</v>
      </c>
    </row>
    <row r="156" spans="1:65" s="2" customFormat="1" ht="6.95" customHeight="1">
      <c r="A156" s="29"/>
      <c r="B156" s="44"/>
      <c r="C156" s="45"/>
      <c r="D156" s="45"/>
      <c r="E156" s="45"/>
      <c r="F156" s="45"/>
      <c r="G156" s="45"/>
      <c r="H156" s="45"/>
      <c r="I156" s="45"/>
      <c r="J156" s="45"/>
      <c r="K156" s="45"/>
      <c r="L156" s="30"/>
      <c r="M156" s="29"/>
      <c r="O156" s="29"/>
      <c r="P156" s="29"/>
      <c r="Q156" s="29"/>
      <c r="R156" s="29"/>
      <c r="S156" s="29"/>
      <c r="T156" s="29"/>
      <c r="U156" s="29"/>
      <c r="V156" s="29"/>
      <c r="W156" s="29"/>
      <c r="X156" s="29"/>
      <c r="Y156" s="29"/>
      <c r="Z156" s="29"/>
      <c r="AA156" s="29"/>
      <c r="AB156" s="29"/>
      <c r="AC156" s="29"/>
      <c r="AD156" s="29"/>
      <c r="AE156" s="29"/>
    </row>
  </sheetData>
  <autoFilter ref="C116:K155"/>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8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0" t="s">
        <v>5</v>
      </c>
      <c r="M2" s="195"/>
      <c r="N2" s="195"/>
      <c r="O2" s="195"/>
      <c r="P2" s="195"/>
      <c r="Q2" s="195"/>
      <c r="R2" s="195"/>
      <c r="S2" s="195"/>
      <c r="T2" s="195"/>
      <c r="U2" s="195"/>
      <c r="V2" s="195"/>
      <c r="AT2" s="14" t="s">
        <v>93</v>
      </c>
    </row>
    <row r="3" spans="1:46" s="1" customFormat="1" ht="6.95" customHeight="1">
      <c r="B3" s="15"/>
      <c r="C3" s="16"/>
      <c r="D3" s="16"/>
      <c r="E3" s="16"/>
      <c r="F3" s="16"/>
      <c r="G3" s="16"/>
      <c r="H3" s="16"/>
      <c r="I3" s="16"/>
      <c r="J3" s="16"/>
      <c r="K3" s="16"/>
      <c r="L3" s="17"/>
      <c r="AT3" s="14" t="s">
        <v>87</v>
      </c>
    </row>
    <row r="4" spans="1:46" s="1" customFormat="1" ht="24.95" customHeight="1">
      <c r="B4" s="17"/>
      <c r="D4" s="18" t="s">
        <v>100</v>
      </c>
      <c r="L4" s="17"/>
      <c r="M4" s="90" t="s">
        <v>10</v>
      </c>
      <c r="AT4" s="14" t="s">
        <v>3</v>
      </c>
    </row>
    <row r="5" spans="1:46" s="1" customFormat="1" ht="6.95" customHeight="1">
      <c r="B5" s="17"/>
      <c r="L5" s="17"/>
    </row>
    <row r="6" spans="1:46" s="1" customFormat="1" ht="12" customHeight="1">
      <c r="B6" s="17"/>
      <c r="D6" s="24" t="s">
        <v>16</v>
      </c>
      <c r="L6" s="17"/>
    </row>
    <row r="7" spans="1:46" s="1" customFormat="1" ht="26.25" customHeight="1">
      <c r="B7" s="17"/>
      <c r="E7" s="211" t="str">
        <f>'Rekapitulace zakázky'!K6</f>
        <v>Údržba, opravy a odstraňování závad u ST - ST Brno 2022 - 2023</v>
      </c>
      <c r="F7" s="212"/>
      <c r="G7" s="212"/>
      <c r="H7" s="212"/>
      <c r="L7" s="17"/>
    </row>
    <row r="8" spans="1:46" s="2" customFormat="1" ht="12" customHeight="1">
      <c r="A8" s="29"/>
      <c r="B8" s="30"/>
      <c r="C8" s="29"/>
      <c r="D8" s="24" t="s">
        <v>101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72" t="s">
        <v>4250</v>
      </c>
      <c r="F9" s="213"/>
      <c r="G9" s="213"/>
      <c r="H9" s="213"/>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9. 8. 2021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4" t="str">
        <f>'Rekapitulace zakázky'!E14</f>
        <v>Vyplň údaj</v>
      </c>
      <c r="F18" s="194"/>
      <c r="G18" s="194"/>
      <c r="H18" s="194"/>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99" t="s">
        <v>1</v>
      </c>
      <c r="F27" s="199"/>
      <c r="G27" s="199"/>
      <c r="H27" s="199"/>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ROUND(J116,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ROUND((SUM(BE116:BE481)),  2)</f>
        <v>0</v>
      </c>
      <c r="G33" s="29"/>
      <c r="H33" s="29"/>
      <c r="I33" s="97">
        <v>0.21</v>
      </c>
      <c r="J33" s="96">
        <f>ROUND(((SUM(BE116:BE481))*I33),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ROUND((SUM(BF116:BF481)),  2)</f>
        <v>0</v>
      </c>
      <c r="G34" s="29"/>
      <c r="H34" s="29"/>
      <c r="I34" s="97">
        <v>0.15</v>
      </c>
      <c r="J34" s="96">
        <f>ROUND(((SUM(BF116:BF481))*I34),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ROUND((SUM(BG116:BG481)),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ROUND((SUM(BH116:BH481)),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ROUND((SUM(BI116:BI481)),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customHeight="1">
      <c r="A85" s="29"/>
      <c r="B85" s="30"/>
      <c r="C85" s="29"/>
      <c r="D85" s="29"/>
      <c r="E85" s="211" t="str">
        <f>E7</f>
        <v>Údržba, opravy a odstraňování závad u ST - ST Brno 2022 - 2023</v>
      </c>
      <c r="F85" s="212"/>
      <c r="G85" s="212"/>
      <c r="H85" s="212"/>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101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72" t="str">
        <f>E9</f>
        <v>01.3 - Materiál železničního svršku a spodku</v>
      </c>
      <c r="F87" s="213"/>
      <c r="G87" s="213"/>
      <c r="H87" s="213"/>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Obvod ST Brno</v>
      </c>
      <c r="G89" s="29"/>
      <c r="H89" s="29"/>
      <c r="I89" s="24" t="s">
        <v>22</v>
      </c>
      <c r="J89" s="52" t="str">
        <f>IF(J12="","",J12)</f>
        <v>9. 8. 2021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104</v>
      </c>
      <c r="D94" s="98"/>
      <c r="E94" s="98"/>
      <c r="F94" s="98"/>
      <c r="G94" s="98"/>
      <c r="H94" s="98"/>
      <c r="I94" s="98"/>
      <c r="J94" s="107" t="s">
        <v>105</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106</v>
      </c>
      <c r="D96" s="29"/>
      <c r="E96" s="29"/>
      <c r="F96" s="29"/>
      <c r="G96" s="29"/>
      <c r="H96" s="29"/>
      <c r="I96" s="29"/>
      <c r="J96" s="68">
        <f>J116</f>
        <v>0</v>
      </c>
      <c r="K96" s="29"/>
      <c r="L96" s="39"/>
      <c r="S96" s="29"/>
      <c r="T96" s="29"/>
      <c r="U96" s="29"/>
      <c r="V96" s="29"/>
      <c r="W96" s="29"/>
      <c r="X96" s="29"/>
      <c r="Y96" s="29"/>
      <c r="Z96" s="29"/>
      <c r="AA96" s="29"/>
      <c r="AB96" s="29"/>
      <c r="AC96" s="29"/>
      <c r="AD96" s="29"/>
      <c r="AE96" s="29"/>
      <c r="AU96" s="14" t="s">
        <v>107</v>
      </c>
    </row>
    <row r="97" spans="1:31" s="2" customFormat="1" ht="21.75" customHeight="1">
      <c r="A97" s="29"/>
      <c r="B97" s="30"/>
      <c r="C97" s="29"/>
      <c r="D97" s="29"/>
      <c r="E97" s="29"/>
      <c r="F97" s="29"/>
      <c r="G97" s="29"/>
      <c r="H97" s="29"/>
      <c r="I97" s="29"/>
      <c r="J97" s="29"/>
      <c r="K97" s="29"/>
      <c r="L97" s="39"/>
      <c r="S97" s="29"/>
      <c r="T97" s="29"/>
      <c r="U97" s="29"/>
      <c r="V97" s="29"/>
      <c r="W97" s="29"/>
      <c r="X97" s="29"/>
      <c r="Y97" s="29"/>
      <c r="Z97" s="29"/>
      <c r="AA97" s="29"/>
      <c r="AB97" s="29"/>
      <c r="AC97" s="29"/>
      <c r="AD97" s="29"/>
      <c r="AE97" s="29"/>
    </row>
    <row r="98" spans="1:31" s="2" customFormat="1" ht="6.95" customHeight="1">
      <c r="A98" s="29"/>
      <c r="B98" s="44"/>
      <c r="C98" s="45"/>
      <c r="D98" s="45"/>
      <c r="E98" s="45"/>
      <c r="F98" s="45"/>
      <c r="G98" s="45"/>
      <c r="H98" s="45"/>
      <c r="I98" s="45"/>
      <c r="J98" s="45"/>
      <c r="K98" s="45"/>
      <c r="L98" s="39"/>
      <c r="S98" s="29"/>
      <c r="T98" s="29"/>
      <c r="U98" s="29"/>
      <c r="V98" s="29"/>
      <c r="W98" s="29"/>
      <c r="X98" s="29"/>
      <c r="Y98" s="29"/>
      <c r="Z98" s="29"/>
      <c r="AA98" s="29"/>
      <c r="AB98" s="29"/>
      <c r="AC98" s="29"/>
      <c r="AD98" s="29"/>
      <c r="AE98" s="29"/>
    </row>
    <row r="102" spans="1:31" s="2" customFormat="1" ht="6.95" customHeight="1">
      <c r="A102" s="29"/>
      <c r="B102" s="46"/>
      <c r="C102" s="47"/>
      <c r="D102" s="47"/>
      <c r="E102" s="47"/>
      <c r="F102" s="47"/>
      <c r="G102" s="47"/>
      <c r="H102" s="47"/>
      <c r="I102" s="47"/>
      <c r="J102" s="47"/>
      <c r="K102" s="47"/>
      <c r="L102" s="39"/>
      <c r="S102" s="29"/>
      <c r="T102" s="29"/>
      <c r="U102" s="29"/>
      <c r="V102" s="29"/>
      <c r="W102" s="29"/>
      <c r="X102" s="29"/>
      <c r="Y102" s="29"/>
      <c r="Z102" s="29"/>
      <c r="AA102" s="29"/>
      <c r="AB102" s="29"/>
      <c r="AC102" s="29"/>
      <c r="AD102" s="29"/>
      <c r="AE102" s="29"/>
    </row>
    <row r="103" spans="1:31" s="2" customFormat="1" ht="24.95" customHeight="1">
      <c r="A103" s="29"/>
      <c r="B103" s="30"/>
      <c r="C103" s="18" t="s">
        <v>110</v>
      </c>
      <c r="D103" s="29"/>
      <c r="E103" s="29"/>
      <c r="F103" s="29"/>
      <c r="G103" s="29"/>
      <c r="H103" s="29"/>
      <c r="I103" s="29"/>
      <c r="J103" s="29"/>
      <c r="K103" s="29"/>
      <c r="L103" s="39"/>
      <c r="S103" s="29"/>
      <c r="T103" s="29"/>
      <c r="U103" s="29"/>
      <c r="V103" s="29"/>
      <c r="W103" s="29"/>
      <c r="X103" s="29"/>
      <c r="Y103" s="29"/>
      <c r="Z103" s="29"/>
      <c r="AA103" s="29"/>
      <c r="AB103" s="29"/>
      <c r="AC103" s="29"/>
      <c r="AD103" s="29"/>
      <c r="AE103" s="29"/>
    </row>
    <row r="104" spans="1:31" s="2" customFormat="1" ht="6.95" customHeight="1">
      <c r="A104" s="29"/>
      <c r="B104" s="30"/>
      <c r="C104" s="29"/>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12" customHeight="1">
      <c r="A105" s="29"/>
      <c r="B105" s="30"/>
      <c r="C105" s="24" t="s">
        <v>16</v>
      </c>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26.25" customHeight="1">
      <c r="A106" s="29"/>
      <c r="B106" s="30"/>
      <c r="C106" s="29"/>
      <c r="D106" s="29"/>
      <c r="E106" s="211" t="str">
        <f>E7</f>
        <v>Údržba, opravy a odstraňování závad u ST - ST Brno 2022 - 2023</v>
      </c>
      <c r="F106" s="212"/>
      <c r="G106" s="212"/>
      <c r="H106" s="212"/>
      <c r="I106" s="29"/>
      <c r="J106" s="29"/>
      <c r="K106" s="29"/>
      <c r="L106" s="39"/>
      <c r="S106" s="29"/>
      <c r="T106" s="29"/>
      <c r="U106" s="29"/>
      <c r="V106" s="29"/>
      <c r="W106" s="29"/>
      <c r="X106" s="29"/>
      <c r="Y106" s="29"/>
      <c r="Z106" s="29"/>
      <c r="AA106" s="29"/>
      <c r="AB106" s="29"/>
      <c r="AC106" s="29"/>
      <c r="AD106" s="29"/>
      <c r="AE106" s="29"/>
    </row>
    <row r="107" spans="1:31" s="2" customFormat="1" ht="12" customHeight="1">
      <c r="A107" s="29"/>
      <c r="B107" s="30"/>
      <c r="C107" s="24" t="s">
        <v>101</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16.5" customHeight="1">
      <c r="A108" s="29"/>
      <c r="B108" s="30"/>
      <c r="C108" s="29"/>
      <c r="D108" s="29"/>
      <c r="E108" s="172" t="str">
        <f>E9</f>
        <v>01.3 - Materiál železničního svršku a spodku</v>
      </c>
      <c r="F108" s="213"/>
      <c r="G108" s="213"/>
      <c r="H108" s="213"/>
      <c r="I108" s="29"/>
      <c r="J108" s="29"/>
      <c r="K108" s="29"/>
      <c r="L108" s="39"/>
      <c r="S108" s="29"/>
      <c r="T108" s="29"/>
      <c r="U108" s="29"/>
      <c r="V108" s="29"/>
      <c r="W108" s="29"/>
      <c r="X108" s="29"/>
      <c r="Y108" s="29"/>
      <c r="Z108" s="29"/>
      <c r="AA108" s="29"/>
      <c r="AB108" s="29"/>
      <c r="AC108" s="29"/>
      <c r="AD108" s="29"/>
      <c r="AE108" s="29"/>
    </row>
    <row r="109" spans="1:31" s="2" customFormat="1" ht="6.95" customHeight="1">
      <c r="A109" s="29"/>
      <c r="B109" s="30"/>
      <c r="C109" s="29"/>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4" t="s">
        <v>20</v>
      </c>
      <c r="D110" s="29"/>
      <c r="E110" s="29"/>
      <c r="F110" s="22" t="str">
        <f>F12</f>
        <v>Obvod ST Brno</v>
      </c>
      <c r="G110" s="29"/>
      <c r="H110" s="29"/>
      <c r="I110" s="24" t="s">
        <v>22</v>
      </c>
      <c r="J110" s="52" t="str">
        <f>IF(J12="","",J12)</f>
        <v>9. 8. 2021</v>
      </c>
      <c r="K110" s="29"/>
      <c r="L110" s="39"/>
      <c r="S110" s="29"/>
      <c r="T110" s="29"/>
      <c r="U110" s="29"/>
      <c r="V110" s="29"/>
      <c r="W110" s="29"/>
      <c r="X110" s="29"/>
      <c r="Y110" s="29"/>
      <c r="Z110" s="29"/>
      <c r="AA110" s="29"/>
      <c r="AB110" s="29"/>
      <c r="AC110" s="29"/>
      <c r="AD110" s="29"/>
      <c r="AE110" s="29"/>
    </row>
    <row r="111" spans="1:31" s="2" customFormat="1" ht="6.95" customHeight="1">
      <c r="A111" s="29"/>
      <c r="B111" s="30"/>
      <c r="C111" s="29"/>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5.2" customHeight="1">
      <c r="A112" s="29"/>
      <c r="B112" s="30"/>
      <c r="C112" s="24" t="s">
        <v>24</v>
      </c>
      <c r="D112" s="29"/>
      <c r="E112" s="29"/>
      <c r="F112" s="22" t="str">
        <f>E15</f>
        <v>Správa železnic, s.o.</v>
      </c>
      <c r="G112" s="29"/>
      <c r="H112" s="29"/>
      <c r="I112" s="24" t="s">
        <v>32</v>
      </c>
      <c r="J112" s="27" t="str">
        <f>E21</f>
        <v xml:space="preserve"> </v>
      </c>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30</v>
      </c>
      <c r="D113" s="29"/>
      <c r="E113" s="29"/>
      <c r="F113" s="22" t="str">
        <f>IF(E18="","",E18)</f>
        <v>Vyplň údaj</v>
      </c>
      <c r="G113" s="29"/>
      <c r="H113" s="29"/>
      <c r="I113" s="24" t="s">
        <v>35</v>
      </c>
      <c r="J113" s="27" t="str">
        <f>E24</f>
        <v xml:space="preserve"> </v>
      </c>
      <c r="K113" s="29"/>
      <c r="L113" s="39"/>
      <c r="S113" s="29"/>
      <c r="T113" s="29"/>
      <c r="U113" s="29"/>
      <c r="V113" s="29"/>
      <c r="W113" s="29"/>
      <c r="X113" s="29"/>
      <c r="Y113" s="29"/>
      <c r="Z113" s="29"/>
      <c r="AA113" s="29"/>
      <c r="AB113" s="29"/>
      <c r="AC113" s="29"/>
      <c r="AD113" s="29"/>
      <c r="AE113" s="29"/>
    </row>
    <row r="114" spans="1:65" s="2" customFormat="1" ht="10.35" customHeight="1">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11" customFormat="1" ht="29.25" customHeight="1">
      <c r="A115" s="117"/>
      <c r="B115" s="118"/>
      <c r="C115" s="119" t="s">
        <v>111</v>
      </c>
      <c r="D115" s="120" t="s">
        <v>62</v>
      </c>
      <c r="E115" s="120" t="s">
        <v>58</v>
      </c>
      <c r="F115" s="120" t="s">
        <v>59</v>
      </c>
      <c r="G115" s="120" t="s">
        <v>112</v>
      </c>
      <c r="H115" s="120" t="s">
        <v>113</v>
      </c>
      <c r="I115" s="120" t="s">
        <v>114</v>
      </c>
      <c r="J115" s="120" t="s">
        <v>105</v>
      </c>
      <c r="K115" s="121" t="s">
        <v>115</v>
      </c>
      <c r="L115" s="122"/>
      <c r="M115" s="59" t="s">
        <v>1</v>
      </c>
      <c r="N115" s="60" t="s">
        <v>41</v>
      </c>
      <c r="O115" s="60" t="s">
        <v>116</v>
      </c>
      <c r="P115" s="60" t="s">
        <v>117</v>
      </c>
      <c r="Q115" s="60" t="s">
        <v>118</v>
      </c>
      <c r="R115" s="60" t="s">
        <v>119</v>
      </c>
      <c r="S115" s="60" t="s">
        <v>120</v>
      </c>
      <c r="T115" s="61" t="s">
        <v>121</v>
      </c>
      <c r="U115" s="117"/>
      <c r="V115" s="117"/>
      <c r="W115" s="117"/>
      <c r="X115" s="117"/>
      <c r="Y115" s="117"/>
      <c r="Z115" s="117"/>
      <c r="AA115" s="117"/>
      <c r="AB115" s="117"/>
      <c r="AC115" s="117"/>
      <c r="AD115" s="117"/>
      <c r="AE115" s="117"/>
    </row>
    <row r="116" spans="1:65" s="2" customFormat="1" ht="22.9" customHeight="1">
      <c r="A116" s="29"/>
      <c r="B116" s="30"/>
      <c r="C116" s="66" t="s">
        <v>122</v>
      </c>
      <c r="D116" s="29"/>
      <c r="E116" s="29"/>
      <c r="F116" s="29"/>
      <c r="G116" s="29"/>
      <c r="H116" s="29"/>
      <c r="I116" s="29"/>
      <c r="J116" s="123">
        <f>BK116</f>
        <v>0</v>
      </c>
      <c r="K116" s="29"/>
      <c r="L116" s="30"/>
      <c r="M116" s="62"/>
      <c r="N116" s="53"/>
      <c r="O116" s="63"/>
      <c r="P116" s="124">
        <f>SUM(P117:P481)</f>
        <v>0</v>
      </c>
      <c r="Q116" s="63"/>
      <c r="R116" s="124">
        <f>SUM(R117:R481)</f>
        <v>91.901550000000015</v>
      </c>
      <c r="S116" s="63"/>
      <c r="T116" s="125">
        <f>SUM(T117:T481)</f>
        <v>0</v>
      </c>
      <c r="U116" s="29"/>
      <c r="V116" s="29"/>
      <c r="W116" s="29"/>
      <c r="X116" s="29"/>
      <c r="Y116" s="29"/>
      <c r="Z116" s="29"/>
      <c r="AA116" s="29"/>
      <c r="AB116" s="29"/>
      <c r="AC116" s="29"/>
      <c r="AD116" s="29"/>
      <c r="AE116" s="29"/>
      <c r="AT116" s="14" t="s">
        <v>76</v>
      </c>
      <c r="AU116" s="14" t="s">
        <v>107</v>
      </c>
      <c r="BK116" s="126">
        <f>SUM(BK117:BK481)</f>
        <v>0</v>
      </c>
    </row>
    <row r="117" spans="1:65" s="2" customFormat="1" ht="16.5" customHeight="1">
      <c r="A117" s="29"/>
      <c r="B117" s="140"/>
      <c r="C117" s="159" t="s">
        <v>85</v>
      </c>
      <c r="D117" s="159" t="s">
        <v>4251</v>
      </c>
      <c r="E117" s="160" t="s">
        <v>4252</v>
      </c>
      <c r="F117" s="161" t="s">
        <v>4253</v>
      </c>
      <c r="G117" s="162" t="s">
        <v>2188</v>
      </c>
      <c r="H117" s="163">
        <v>1</v>
      </c>
      <c r="I117" s="164"/>
      <c r="J117" s="165">
        <f t="shared" ref="J117:J180" si="0">ROUND(I117*H117,2)</f>
        <v>0</v>
      </c>
      <c r="K117" s="161" t="s">
        <v>132</v>
      </c>
      <c r="L117" s="166"/>
      <c r="M117" s="167" t="s">
        <v>1</v>
      </c>
      <c r="N117" s="168" t="s">
        <v>42</v>
      </c>
      <c r="O117" s="55"/>
      <c r="P117" s="150">
        <f t="shared" ref="P117:P180" si="1">O117*H117</f>
        <v>0</v>
      </c>
      <c r="Q117" s="150">
        <v>1</v>
      </c>
      <c r="R117" s="150">
        <f t="shared" ref="R117:R180" si="2">Q117*H117</f>
        <v>1</v>
      </c>
      <c r="S117" s="150">
        <v>0</v>
      </c>
      <c r="T117" s="151">
        <f t="shared" ref="T117:T180" si="3">S117*H117</f>
        <v>0</v>
      </c>
      <c r="U117" s="29"/>
      <c r="V117" s="29"/>
      <c r="W117" s="29"/>
      <c r="X117" s="29"/>
      <c r="Y117" s="29"/>
      <c r="Z117" s="29"/>
      <c r="AA117" s="29"/>
      <c r="AB117" s="29"/>
      <c r="AC117" s="29"/>
      <c r="AD117" s="29"/>
      <c r="AE117" s="29"/>
      <c r="AR117" s="152" t="s">
        <v>159</v>
      </c>
      <c r="AT117" s="152" t="s">
        <v>4251</v>
      </c>
      <c r="AU117" s="152" t="s">
        <v>77</v>
      </c>
      <c r="AY117" s="14" t="s">
        <v>125</v>
      </c>
      <c r="BE117" s="153">
        <f t="shared" ref="BE117:BE180" si="4">IF(N117="základní",J117,0)</f>
        <v>0</v>
      </c>
      <c r="BF117" s="153">
        <f t="shared" ref="BF117:BF180" si="5">IF(N117="snížená",J117,0)</f>
        <v>0</v>
      </c>
      <c r="BG117" s="153">
        <f t="shared" ref="BG117:BG180" si="6">IF(N117="zákl. přenesená",J117,0)</f>
        <v>0</v>
      </c>
      <c r="BH117" s="153">
        <f t="shared" ref="BH117:BH180" si="7">IF(N117="sníž. přenesená",J117,0)</f>
        <v>0</v>
      </c>
      <c r="BI117" s="153">
        <f t="shared" ref="BI117:BI180" si="8">IF(N117="nulová",J117,0)</f>
        <v>0</v>
      </c>
      <c r="BJ117" s="14" t="s">
        <v>85</v>
      </c>
      <c r="BK117" s="153">
        <f t="shared" ref="BK117:BK180" si="9">ROUND(I117*H117,2)</f>
        <v>0</v>
      </c>
      <c r="BL117" s="14" t="s">
        <v>133</v>
      </c>
      <c r="BM117" s="152" t="s">
        <v>4254</v>
      </c>
    </row>
    <row r="118" spans="1:65" s="2" customFormat="1" ht="21.75" customHeight="1">
      <c r="A118" s="29"/>
      <c r="B118" s="140"/>
      <c r="C118" s="159" t="s">
        <v>87</v>
      </c>
      <c r="D118" s="159" t="s">
        <v>4251</v>
      </c>
      <c r="E118" s="160" t="s">
        <v>4255</v>
      </c>
      <c r="F118" s="161" t="s">
        <v>4256</v>
      </c>
      <c r="G118" s="162" t="s">
        <v>2188</v>
      </c>
      <c r="H118" s="163">
        <v>1</v>
      </c>
      <c r="I118" s="164"/>
      <c r="J118" s="165">
        <f t="shared" si="0"/>
        <v>0</v>
      </c>
      <c r="K118" s="161" t="s">
        <v>132</v>
      </c>
      <c r="L118" s="166"/>
      <c r="M118" s="167" t="s">
        <v>1</v>
      </c>
      <c r="N118" s="168" t="s">
        <v>42</v>
      </c>
      <c r="O118" s="55"/>
      <c r="P118" s="150">
        <f t="shared" si="1"/>
        <v>0</v>
      </c>
      <c r="Q118" s="150">
        <v>1</v>
      </c>
      <c r="R118" s="150">
        <f t="shared" si="2"/>
        <v>1</v>
      </c>
      <c r="S118" s="150">
        <v>0</v>
      </c>
      <c r="T118" s="151">
        <f t="shared" si="3"/>
        <v>0</v>
      </c>
      <c r="U118" s="29"/>
      <c r="V118" s="29"/>
      <c r="W118" s="29"/>
      <c r="X118" s="29"/>
      <c r="Y118" s="29"/>
      <c r="Z118" s="29"/>
      <c r="AA118" s="29"/>
      <c r="AB118" s="29"/>
      <c r="AC118" s="29"/>
      <c r="AD118" s="29"/>
      <c r="AE118" s="29"/>
      <c r="AR118" s="152" t="s">
        <v>159</v>
      </c>
      <c r="AT118" s="152" t="s">
        <v>4251</v>
      </c>
      <c r="AU118" s="152" t="s">
        <v>77</v>
      </c>
      <c r="AY118" s="14" t="s">
        <v>125</v>
      </c>
      <c r="BE118" s="153">
        <f t="shared" si="4"/>
        <v>0</v>
      </c>
      <c r="BF118" s="153">
        <f t="shared" si="5"/>
        <v>0</v>
      </c>
      <c r="BG118" s="153">
        <f t="shared" si="6"/>
        <v>0</v>
      </c>
      <c r="BH118" s="153">
        <f t="shared" si="7"/>
        <v>0</v>
      </c>
      <c r="BI118" s="153">
        <f t="shared" si="8"/>
        <v>0</v>
      </c>
      <c r="BJ118" s="14" t="s">
        <v>85</v>
      </c>
      <c r="BK118" s="153">
        <f t="shared" si="9"/>
        <v>0</v>
      </c>
      <c r="BL118" s="14" t="s">
        <v>133</v>
      </c>
      <c r="BM118" s="152" t="s">
        <v>4257</v>
      </c>
    </row>
    <row r="119" spans="1:65" s="2" customFormat="1" ht="16.5" customHeight="1">
      <c r="A119" s="29"/>
      <c r="B119" s="140"/>
      <c r="C119" s="159" t="s">
        <v>139</v>
      </c>
      <c r="D119" s="159" t="s">
        <v>4251</v>
      </c>
      <c r="E119" s="160" t="s">
        <v>4258</v>
      </c>
      <c r="F119" s="161" t="s">
        <v>4259</v>
      </c>
      <c r="G119" s="162" t="s">
        <v>2188</v>
      </c>
      <c r="H119" s="163">
        <v>1</v>
      </c>
      <c r="I119" s="164"/>
      <c r="J119" s="165">
        <f t="shared" si="0"/>
        <v>0</v>
      </c>
      <c r="K119" s="161" t="s">
        <v>132</v>
      </c>
      <c r="L119" s="166"/>
      <c r="M119" s="167" t="s">
        <v>1</v>
      </c>
      <c r="N119" s="168" t="s">
        <v>42</v>
      </c>
      <c r="O119" s="55"/>
      <c r="P119" s="150">
        <f t="shared" si="1"/>
        <v>0</v>
      </c>
      <c r="Q119" s="150">
        <v>1</v>
      </c>
      <c r="R119" s="150">
        <f t="shared" si="2"/>
        <v>1</v>
      </c>
      <c r="S119" s="150">
        <v>0</v>
      </c>
      <c r="T119" s="151">
        <f t="shared" si="3"/>
        <v>0</v>
      </c>
      <c r="U119" s="29"/>
      <c r="V119" s="29"/>
      <c r="W119" s="29"/>
      <c r="X119" s="29"/>
      <c r="Y119" s="29"/>
      <c r="Z119" s="29"/>
      <c r="AA119" s="29"/>
      <c r="AB119" s="29"/>
      <c r="AC119" s="29"/>
      <c r="AD119" s="29"/>
      <c r="AE119" s="29"/>
      <c r="AR119" s="152" t="s">
        <v>159</v>
      </c>
      <c r="AT119" s="152" t="s">
        <v>4251</v>
      </c>
      <c r="AU119" s="152" t="s">
        <v>77</v>
      </c>
      <c r="AY119" s="14" t="s">
        <v>125</v>
      </c>
      <c r="BE119" s="153">
        <f t="shared" si="4"/>
        <v>0</v>
      </c>
      <c r="BF119" s="153">
        <f t="shared" si="5"/>
        <v>0</v>
      </c>
      <c r="BG119" s="153">
        <f t="shared" si="6"/>
        <v>0</v>
      </c>
      <c r="BH119" s="153">
        <f t="shared" si="7"/>
        <v>0</v>
      </c>
      <c r="BI119" s="153">
        <f t="shared" si="8"/>
        <v>0</v>
      </c>
      <c r="BJ119" s="14" t="s">
        <v>85</v>
      </c>
      <c r="BK119" s="153">
        <f t="shared" si="9"/>
        <v>0</v>
      </c>
      <c r="BL119" s="14" t="s">
        <v>133</v>
      </c>
      <c r="BM119" s="152" t="s">
        <v>4260</v>
      </c>
    </row>
    <row r="120" spans="1:65" s="2" customFormat="1" ht="16.5" customHeight="1">
      <c r="A120" s="29"/>
      <c r="B120" s="140"/>
      <c r="C120" s="159" t="s">
        <v>133</v>
      </c>
      <c r="D120" s="159" t="s">
        <v>4251</v>
      </c>
      <c r="E120" s="160" t="s">
        <v>4261</v>
      </c>
      <c r="F120" s="161" t="s">
        <v>4262</v>
      </c>
      <c r="G120" s="162" t="s">
        <v>2188</v>
      </c>
      <c r="H120" s="163">
        <v>1</v>
      </c>
      <c r="I120" s="164"/>
      <c r="J120" s="165">
        <f t="shared" si="0"/>
        <v>0</v>
      </c>
      <c r="K120" s="161" t="s">
        <v>132</v>
      </c>
      <c r="L120" s="166"/>
      <c r="M120" s="167" t="s">
        <v>1</v>
      </c>
      <c r="N120" s="168" t="s">
        <v>42</v>
      </c>
      <c r="O120" s="55"/>
      <c r="P120" s="150">
        <f t="shared" si="1"/>
        <v>0</v>
      </c>
      <c r="Q120" s="150">
        <v>1</v>
      </c>
      <c r="R120" s="150">
        <f t="shared" si="2"/>
        <v>1</v>
      </c>
      <c r="S120" s="150">
        <v>0</v>
      </c>
      <c r="T120" s="151">
        <f t="shared" si="3"/>
        <v>0</v>
      </c>
      <c r="U120" s="29"/>
      <c r="V120" s="29"/>
      <c r="W120" s="29"/>
      <c r="X120" s="29"/>
      <c r="Y120" s="29"/>
      <c r="Z120" s="29"/>
      <c r="AA120" s="29"/>
      <c r="AB120" s="29"/>
      <c r="AC120" s="29"/>
      <c r="AD120" s="29"/>
      <c r="AE120" s="29"/>
      <c r="AR120" s="152" t="s">
        <v>159</v>
      </c>
      <c r="AT120" s="152" t="s">
        <v>4251</v>
      </c>
      <c r="AU120" s="152" t="s">
        <v>77</v>
      </c>
      <c r="AY120" s="14" t="s">
        <v>125</v>
      </c>
      <c r="BE120" s="153">
        <f t="shared" si="4"/>
        <v>0</v>
      </c>
      <c r="BF120" s="153">
        <f t="shared" si="5"/>
        <v>0</v>
      </c>
      <c r="BG120" s="153">
        <f t="shared" si="6"/>
        <v>0</v>
      </c>
      <c r="BH120" s="153">
        <f t="shared" si="7"/>
        <v>0</v>
      </c>
      <c r="BI120" s="153">
        <f t="shared" si="8"/>
        <v>0</v>
      </c>
      <c r="BJ120" s="14" t="s">
        <v>85</v>
      </c>
      <c r="BK120" s="153">
        <f t="shared" si="9"/>
        <v>0</v>
      </c>
      <c r="BL120" s="14" t="s">
        <v>133</v>
      </c>
      <c r="BM120" s="152" t="s">
        <v>4263</v>
      </c>
    </row>
    <row r="121" spans="1:65" s="2" customFormat="1" ht="16.5" customHeight="1">
      <c r="A121" s="29"/>
      <c r="B121" s="140"/>
      <c r="C121" s="159" t="s">
        <v>126</v>
      </c>
      <c r="D121" s="159" t="s">
        <v>4251</v>
      </c>
      <c r="E121" s="160" t="s">
        <v>4264</v>
      </c>
      <c r="F121" s="161" t="s">
        <v>4265</v>
      </c>
      <c r="G121" s="162" t="s">
        <v>2188</v>
      </c>
      <c r="H121" s="163">
        <v>1</v>
      </c>
      <c r="I121" s="164"/>
      <c r="J121" s="165">
        <f t="shared" si="0"/>
        <v>0</v>
      </c>
      <c r="K121" s="161" t="s">
        <v>132</v>
      </c>
      <c r="L121" s="166"/>
      <c r="M121" s="167" t="s">
        <v>1</v>
      </c>
      <c r="N121" s="168" t="s">
        <v>42</v>
      </c>
      <c r="O121" s="55"/>
      <c r="P121" s="150">
        <f t="shared" si="1"/>
        <v>0</v>
      </c>
      <c r="Q121" s="150">
        <v>1</v>
      </c>
      <c r="R121" s="150">
        <f t="shared" si="2"/>
        <v>1</v>
      </c>
      <c r="S121" s="150">
        <v>0</v>
      </c>
      <c r="T121" s="151">
        <f t="shared" si="3"/>
        <v>0</v>
      </c>
      <c r="U121" s="29"/>
      <c r="V121" s="29"/>
      <c r="W121" s="29"/>
      <c r="X121" s="29"/>
      <c r="Y121" s="29"/>
      <c r="Z121" s="29"/>
      <c r="AA121" s="29"/>
      <c r="AB121" s="29"/>
      <c r="AC121" s="29"/>
      <c r="AD121" s="29"/>
      <c r="AE121" s="29"/>
      <c r="AR121" s="152" t="s">
        <v>159</v>
      </c>
      <c r="AT121" s="152" t="s">
        <v>4251</v>
      </c>
      <c r="AU121" s="152" t="s">
        <v>77</v>
      </c>
      <c r="AY121" s="14" t="s">
        <v>125</v>
      </c>
      <c r="BE121" s="153">
        <f t="shared" si="4"/>
        <v>0</v>
      </c>
      <c r="BF121" s="153">
        <f t="shared" si="5"/>
        <v>0</v>
      </c>
      <c r="BG121" s="153">
        <f t="shared" si="6"/>
        <v>0</v>
      </c>
      <c r="BH121" s="153">
        <f t="shared" si="7"/>
        <v>0</v>
      </c>
      <c r="BI121" s="153">
        <f t="shared" si="8"/>
        <v>0</v>
      </c>
      <c r="BJ121" s="14" t="s">
        <v>85</v>
      </c>
      <c r="BK121" s="153">
        <f t="shared" si="9"/>
        <v>0</v>
      </c>
      <c r="BL121" s="14" t="s">
        <v>133</v>
      </c>
      <c r="BM121" s="152" t="s">
        <v>4266</v>
      </c>
    </row>
    <row r="122" spans="1:65" s="2" customFormat="1" ht="16.5" customHeight="1">
      <c r="A122" s="29"/>
      <c r="B122" s="140"/>
      <c r="C122" s="159" t="s">
        <v>150</v>
      </c>
      <c r="D122" s="159" t="s">
        <v>4251</v>
      </c>
      <c r="E122" s="160" t="s">
        <v>4267</v>
      </c>
      <c r="F122" s="161" t="s">
        <v>4268</v>
      </c>
      <c r="G122" s="162" t="s">
        <v>2188</v>
      </c>
      <c r="H122" s="163">
        <v>1</v>
      </c>
      <c r="I122" s="164"/>
      <c r="J122" s="165">
        <f t="shared" si="0"/>
        <v>0</v>
      </c>
      <c r="K122" s="161" t="s">
        <v>132</v>
      </c>
      <c r="L122" s="166"/>
      <c r="M122" s="167" t="s">
        <v>1</v>
      </c>
      <c r="N122" s="168" t="s">
        <v>42</v>
      </c>
      <c r="O122" s="55"/>
      <c r="P122" s="150">
        <f t="shared" si="1"/>
        <v>0</v>
      </c>
      <c r="Q122" s="150">
        <v>1</v>
      </c>
      <c r="R122" s="150">
        <f t="shared" si="2"/>
        <v>1</v>
      </c>
      <c r="S122" s="150">
        <v>0</v>
      </c>
      <c r="T122" s="151">
        <f t="shared" si="3"/>
        <v>0</v>
      </c>
      <c r="U122" s="29"/>
      <c r="V122" s="29"/>
      <c r="W122" s="29"/>
      <c r="X122" s="29"/>
      <c r="Y122" s="29"/>
      <c r="Z122" s="29"/>
      <c r="AA122" s="29"/>
      <c r="AB122" s="29"/>
      <c r="AC122" s="29"/>
      <c r="AD122" s="29"/>
      <c r="AE122" s="29"/>
      <c r="AR122" s="152" t="s">
        <v>159</v>
      </c>
      <c r="AT122" s="152" t="s">
        <v>4251</v>
      </c>
      <c r="AU122" s="152" t="s">
        <v>77</v>
      </c>
      <c r="AY122" s="14" t="s">
        <v>125</v>
      </c>
      <c r="BE122" s="153">
        <f t="shared" si="4"/>
        <v>0</v>
      </c>
      <c r="BF122" s="153">
        <f t="shared" si="5"/>
        <v>0</v>
      </c>
      <c r="BG122" s="153">
        <f t="shared" si="6"/>
        <v>0</v>
      </c>
      <c r="BH122" s="153">
        <f t="shared" si="7"/>
        <v>0</v>
      </c>
      <c r="BI122" s="153">
        <f t="shared" si="8"/>
        <v>0</v>
      </c>
      <c r="BJ122" s="14" t="s">
        <v>85</v>
      </c>
      <c r="BK122" s="153">
        <f t="shared" si="9"/>
        <v>0</v>
      </c>
      <c r="BL122" s="14" t="s">
        <v>133</v>
      </c>
      <c r="BM122" s="152" t="s">
        <v>4269</v>
      </c>
    </row>
    <row r="123" spans="1:65" s="2" customFormat="1" ht="16.5" customHeight="1">
      <c r="A123" s="29"/>
      <c r="B123" s="140"/>
      <c r="C123" s="159" t="s">
        <v>154</v>
      </c>
      <c r="D123" s="159" t="s">
        <v>4251</v>
      </c>
      <c r="E123" s="160" t="s">
        <v>4270</v>
      </c>
      <c r="F123" s="161" t="s">
        <v>4271</v>
      </c>
      <c r="G123" s="162" t="s">
        <v>2188</v>
      </c>
      <c r="H123" s="163">
        <v>1</v>
      </c>
      <c r="I123" s="164"/>
      <c r="J123" s="165">
        <f t="shared" si="0"/>
        <v>0</v>
      </c>
      <c r="K123" s="161" t="s">
        <v>132</v>
      </c>
      <c r="L123" s="166"/>
      <c r="M123" s="167" t="s">
        <v>1</v>
      </c>
      <c r="N123" s="168" t="s">
        <v>42</v>
      </c>
      <c r="O123" s="55"/>
      <c r="P123" s="150">
        <f t="shared" si="1"/>
        <v>0</v>
      </c>
      <c r="Q123" s="150">
        <v>1</v>
      </c>
      <c r="R123" s="150">
        <f t="shared" si="2"/>
        <v>1</v>
      </c>
      <c r="S123" s="150">
        <v>0</v>
      </c>
      <c r="T123" s="151">
        <f t="shared" si="3"/>
        <v>0</v>
      </c>
      <c r="U123" s="29"/>
      <c r="V123" s="29"/>
      <c r="W123" s="29"/>
      <c r="X123" s="29"/>
      <c r="Y123" s="29"/>
      <c r="Z123" s="29"/>
      <c r="AA123" s="29"/>
      <c r="AB123" s="29"/>
      <c r="AC123" s="29"/>
      <c r="AD123" s="29"/>
      <c r="AE123" s="29"/>
      <c r="AR123" s="152" t="s">
        <v>159</v>
      </c>
      <c r="AT123" s="152" t="s">
        <v>4251</v>
      </c>
      <c r="AU123" s="152" t="s">
        <v>77</v>
      </c>
      <c r="AY123" s="14" t="s">
        <v>125</v>
      </c>
      <c r="BE123" s="153">
        <f t="shared" si="4"/>
        <v>0</v>
      </c>
      <c r="BF123" s="153">
        <f t="shared" si="5"/>
        <v>0</v>
      </c>
      <c r="BG123" s="153">
        <f t="shared" si="6"/>
        <v>0</v>
      </c>
      <c r="BH123" s="153">
        <f t="shared" si="7"/>
        <v>0</v>
      </c>
      <c r="BI123" s="153">
        <f t="shared" si="8"/>
        <v>0</v>
      </c>
      <c r="BJ123" s="14" t="s">
        <v>85</v>
      </c>
      <c r="BK123" s="153">
        <f t="shared" si="9"/>
        <v>0</v>
      </c>
      <c r="BL123" s="14" t="s">
        <v>133</v>
      </c>
      <c r="BM123" s="152" t="s">
        <v>4272</v>
      </c>
    </row>
    <row r="124" spans="1:65" s="2" customFormat="1" ht="16.5" customHeight="1">
      <c r="A124" s="29"/>
      <c r="B124" s="140"/>
      <c r="C124" s="159" t="s">
        <v>159</v>
      </c>
      <c r="D124" s="159" t="s">
        <v>4251</v>
      </c>
      <c r="E124" s="160" t="s">
        <v>4273</v>
      </c>
      <c r="F124" s="161" t="s">
        <v>4274</v>
      </c>
      <c r="G124" s="162" t="s">
        <v>2188</v>
      </c>
      <c r="H124" s="163">
        <v>1</v>
      </c>
      <c r="I124" s="164"/>
      <c r="J124" s="165">
        <f t="shared" si="0"/>
        <v>0</v>
      </c>
      <c r="K124" s="161" t="s">
        <v>132</v>
      </c>
      <c r="L124" s="166"/>
      <c r="M124" s="167" t="s">
        <v>1</v>
      </c>
      <c r="N124" s="168" t="s">
        <v>42</v>
      </c>
      <c r="O124" s="55"/>
      <c r="P124" s="150">
        <f t="shared" si="1"/>
        <v>0</v>
      </c>
      <c r="Q124" s="150">
        <v>1</v>
      </c>
      <c r="R124" s="150">
        <f t="shared" si="2"/>
        <v>1</v>
      </c>
      <c r="S124" s="150">
        <v>0</v>
      </c>
      <c r="T124" s="151">
        <f t="shared" si="3"/>
        <v>0</v>
      </c>
      <c r="U124" s="29"/>
      <c r="V124" s="29"/>
      <c r="W124" s="29"/>
      <c r="X124" s="29"/>
      <c r="Y124" s="29"/>
      <c r="Z124" s="29"/>
      <c r="AA124" s="29"/>
      <c r="AB124" s="29"/>
      <c r="AC124" s="29"/>
      <c r="AD124" s="29"/>
      <c r="AE124" s="29"/>
      <c r="AR124" s="152" t="s">
        <v>159</v>
      </c>
      <c r="AT124" s="152" t="s">
        <v>4251</v>
      </c>
      <c r="AU124" s="152" t="s">
        <v>77</v>
      </c>
      <c r="AY124" s="14" t="s">
        <v>125</v>
      </c>
      <c r="BE124" s="153">
        <f t="shared" si="4"/>
        <v>0</v>
      </c>
      <c r="BF124" s="153">
        <f t="shared" si="5"/>
        <v>0</v>
      </c>
      <c r="BG124" s="153">
        <f t="shared" si="6"/>
        <v>0</v>
      </c>
      <c r="BH124" s="153">
        <f t="shared" si="7"/>
        <v>0</v>
      </c>
      <c r="BI124" s="153">
        <f t="shared" si="8"/>
        <v>0</v>
      </c>
      <c r="BJ124" s="14" t="s">
        <v>85</v>
      </c>
      <c r="BK124" s="153">
        <f t="shared" si="9"/>
        <v>0</v>
      </c>
      <c r="BL124" s="14" t="s">
        <v>133</v>
      </c>
      <c r="BM124" s="152" t="s">
        <v>4275</v>
      </c>
    </row>
    <row r="125" spans="1:65" s="2" customFormat="1" ht="16.5" customHeight="1">
      <c r="A125" s="29"/>
      <c r="B125" s="140"/>
      <c r="C125" s="159" t="s">
        <v>163</v>
      </c>
      <c r="D125" s="159" t="s">
        <v>4251</v>
      </c>
      <c r="E125" s="160" t="s">
        <v>4276</v>
      </c>
      <c r="F125" s="161" t="s">
        <v>4277</v>
      </c>
      <c r="G125" s="162" t="s">
        <v>2188</v>
      </c>
      <c r="H125" s="163">
        <v>1</v>
      </c>
      <c r="I125" s="164"/>
      <c r="J125" s="165">
        <f t="shared" si="0"/>
        <v>0</v>
      </c>
      <c r="K125" s="161" t="s">
        <v>132</v>
      </c>
      <c r="L125" s="166"/>
      <c r="M125" s="167" t="s">
        <v>1</v>
      </c>
      <c r="N125" s="168" t="s">
        <v>42</v>
      </c>
      <c r="O125" s="55"/>
      <c r="P125" s="150">
        <f t="shared" si="1"/>
        <v>0</v>
      </c>
      <c r="Q125" s="150">
        <v>1</v>
      </c>
      <c r="R125" s="150">
        <f t="shared" si="2"/>
        <v>1</v>
      </c>
      <c r="S125" s="150">
        <v>0</v>
      </c>
      <c r="T125" s="151">
        <f t="shared" si="3"/>
        <v>0</v>
      </c>
      <c r="U125" s="29"/>
      <c r="V125" s="29"/>
      <c r="W125" s="29"/>
      <c r="X125" s="29"/>
      <c r="Y125" s="29"/>
      <c r="Z125" s="29"/>
      <c r="AA125" s="29"/>
      <c r="AB125" s="29"/>
      <c r="AC125" s="29"/>
      <c r="AD125" s="29"/>
      <c r="AE125" s="29"/>
      <c r="AR125" s="152" t="s">
        <v>159</v>
      </c>
      <c r="AT125" s="152" t="s">
        <v>4251</v>
      </c>
      <c r="AU125" s="152" t="s">
        <v>77</v>
      </c>
      <c r="AY125" s="14" t="s">
        <v>125</v>
      </c>
      <c r="BE125" s="153">
        <f t="shared" si="4"/>
        <v>0</v>
      </c>
      <c r="BF125" s="153">
        <f t="shared" si="5"/>
        <v>0</v>
      </c>
      <c r="BG125" s="153">
        <f t="shared" si="6"/>
        <v>0</v>
      </c>
      <c r="BH125" s="153">
        <f t="shared" si="7"/>
        <v>0</v>
      </c>
      <c r="BI125" s="153">
        <f t="shared" si="8"/>
        <v>0</v>
      </c>
      <c r="BJ125" s="14" t="s">
        <v>85</v>
      </c>
      <c r="BK125" s="153">
        <f t="shared" si="9"/>
        <v>0</v>
      </c>
      <c r="BL125" s="14" t="s">
        <v>133</v>
      </c>
      <c r="BM125" s="152" t="s">
        <v>4278</v>
      </c>
    </row>
    <row r="126" spans="1:65" s="2" customFormat="1" ht="16.5" customHeight="1">
      <c r="A126" s="29"/>
      <c r="B126" s="140"/>
      <c r="C126" s="159" t="s">
        <v>168</v>
      </c>
      <c r="D126" s="159" t="s">
        <v>4251</v>
      </c>
      <c r="E126" s="160" t="s">
        <v>4279</v>
      </c>
      <c r="F126" s="161" t="s">
        <v>4280</v>
      </c>
      <c r="G126" s="162" t="s">
        <v>2188</v>
      </c>
      <c r="H126" s="163">
        <v>1</v>
      </c>
      <c r="I126" s="164"/>
      <c r="J126" s="165">
        <f t="shared" si="0"/>
        <v>0</v>
      </c>
      <c r="K126" s="161" t="s">
        <v>132</v>
      </c>
      <c r="L126" s="166"/>
      <c r="M126" s="167" t="s">
        <v>1</v>
      </c>
      <c r="N126" s="168" t="s">
        <v>42</v>
      </c>
      <c r="O126" s="55"/>
      <c r="P126" s="150">
        <f t="shared" si="1"/>
        <v>0</v>
      </c>
      <c r="Q126" s="150">
        <v>1</v>
      </c>
      <c r="R126" s="150">
        <f t="shared" si="2"/>
        <v>1</v>
      </c>
      <c r="S126" s="150">
        <v>0</v>
      </c>
      <c r="T126" s="151">
        <f t="shared" si="3"/>
        <v>0</v>
      </c>
      <c r="U126" s="29"/>
      <c r="V126" s="29"/>
      <c r="W126" s="29"/>
      <c r="X126" s="29"/>
      <c r="Y126" s="29"/>
      <c r="Z126" s="29"/>
      <c r="AA126" s="29"/>
      <c r="AB126" s="29"/>
      <c r="AC126" s="29"/>
      <c r="AD126" s="29"/>
      <c r="AE126" s="29"/>
      <c r="AR126" s="152" t="s">
        <v>159</v>
      </c>
      <c r="AT126" s="152" t="s">
        <v>4251</v>
      </c>
      <c r="AU126" s="152" t="s">
        <v>77</v>
      </c>
      <c r="AY126" s="14" t="s">
        <v>125</v>
      </c>
      <c r="BE126" s="153">
        <f t="shared" si="4"/>
        <v>0</v>
      </c>
      <c r="BF126" s="153">
        <f t="shared" si="5"/>
        <v>0</v>
      </c>
      <c r="BG126" s="153">
        <f t="shared" si="6"/>
        <v>0</v>
      </c>
      <c r="BH126" s="153">
        <f t="shared" si="7"/>
        <v>0</v>
      </c>
      <c r="BI126" s="153">
        <f t="shared" si="8"/>
        <v>0</v>
      </c>
      <c r="BJ126" s="14" t="s">
        <v>85</v>
      </c>
      <c r="BK126" s="153">
        <f t="shared" si="9"/>
        <v>0</v>
      </c>
      <c r="BL126" s="14" t="s">
        <v>133</v>
      </c>
      <c r="BM126" s="152" t="s">
        <v>4281</v>
      </c>
    </row>
    <row r="127" spans="1:65" s="2" customFormat="1" ht="24.2" customHeight="1">
      <c r="A127" s="29"/>
      <c r="B127" s="140"/>
      <c r="C127" s="159" t="s">
        <v>172</v>
      </c>
      <c r="D127" s="159" t="s">
        <v>4251</v>
      </c>
      <c r="E127" s="160" t="s">
        <v>4282</v>
      </c>
      <c r="F127" s="161" t="s">
        <v>4283</v>
      </c>
      <c r="G127" s="162" t="s">
        <v>446</v>
      </c>
      <c r="H127" s="163">
        <v>1</v>
      </c>
      <c r="I127" s="164"/>
      <c r="J127" s="165">
        <f t="shared" si="0"/>
        <v>0</v>
      </c>
      <c r="K127" s="161" t="s">
        <v>132</v>
      </c>
      <c r="L127" s="166"/>
      <c r="M127" s="167" t="s">
        <v>1</v>
      </c>
      <c r="N127" s="168" t="s">
        <v>42</v>
      </c>
      <c r="O127" s="55"/>
      <c r="P127" s="150">
        <f t="shared" si="1"/>
        <v>0</v>
      </c>
      <c r="Q127" s="150">
        <v>0.10299999999999999</v>
      </c>
      <c r="R127" s="150">
        <f t="shared" si="2"/>
        <v>0.10299999999999999</v>
      </c>
      <c r="S127" s="150">
        <v>0</v>
      </c>
      <c r="T127" s="151">
        <f t="shared" si="3"/>
        <v>0</v>
      </c>
      <c r="U127" s="29"/>
      <c r="V127" s="29"/>
      <c r="W127" s="29"/>
      <c r="X127" s="29"/>
      <c r="Y127" s="29"/>
      <c r="Z127" s="29"/>
      <c r="AA127" s="29"/>
      <c r="AB127" s="29"/>
      <c r="AC127" s="29"/>
      <c r="AD127" s="29"/>
      <c r="AE127" s="29"/>
      <c r="AR127" s="152" t="s">
        <v>159</v>
      </c>
      <c r="AT127" s="152" t="s">
        <v>4251</v>
      </c>
      <c r="AU127" s="152" t="s">
        <v>77</v>
      </c>
      <c r="AY127" s="14" t="s">
        <v>125</v>
      </c>
      <c r="BE127" s="153">
        <f t="shared" si="4"/>
        <v>0</v>
      </c>
      <c r="BF127" s="153">
        <f t="shared" si="5"/>
        <v>0</v>
      </c>
      <c r="BG127" s="153">
        <f t="shared" si="6"/>
        <v>0</v>
      </c>
      <c r="BH127" s="153">
        <f t="shared" si="7"/>
        <v>0</v>
      </c>
      <c r="BI127" s="153">
        <f t="shared" si="8"/>
        <v>0</v>
      </c>
      <c r="BJ127" s="14" t="s">
        <v>85</v>
      </c>
      <c r="BK127" s="153">
        <f t="shared" si="9"/>
        <v>0</v>
      </c>
      <c r="BL127" s="14" t="s">
        <v>133</v>
      </c>
      <c r="BM127" s="152" t="s">
        <v>4284</v>
      </c>
    </row>
    <row r="128" spans="1:65" s="2" customFormat="1" ht="24.2" customHeight="1">
      <c r="A128" s="29"/>
      <c r="B128" s="140"/>
      <c r="C128" s="159" t="s">
        <v>176</v>
      </c>
      <c r="D128" s="159" t="s">
        <v>4251</v>
      </c>
      <c r="E128" s="160" t="s">
        <v>4285</v>
      </c>
      <c r="F128" s="161" t="s">
        <v>4286</v>
      </c>
      <c r="G128" s="162" t="s">
        <v>446</v>
      </c>
      <c r="H128" s="163">
        <v>1</v>
      </c>
      <c r="I128" s="164"/>
      <c r="J128" s="165">
        <f t="shared" si="0"/>
        <v>0</v>
      </c>
      <c r="K128" s="161" t="s">
        <v>132</v>
      </c>
      <c r="L128" s="166"/>
      <c r="M128" s="167" t="s">
        <v>1</v>
      </c>
      <c r="N128" s="168" t="s">
        <v>42</v>
      </c>
      <c r="O128" s="55"/>
      <c r="P128" s="150">
        <f t="shared" si="1"/>
        <v>0</v>
      </c>
      <c r="Q128" s="150">
        <v>9.7000000000000003E-2</v>
      </c>
      <c r="R128" s="150">
        <f t="shared" si="2"/>
        <v>9.7000000000000003E-2</v>
      </c>
      <c r="S128" s="150">
        <v>0</v>
      </c>
      <c r="T128" s="151">
        <f t="shared" si="3"/>
        <v>0</v>
      </c>
      <c r="U128" s="29"/>
      <c r="V128" s="29"/>
      <c r="W128" s="29"/>
      <c r="X128" s="29"/>
      <c r="Y128" s="29"/>
      <c r="Z128" s="29"/>
      <c r="AA128" s="29"/>
      <c r="AB128" s="29"/>
      <c r="AC128" s="29"/>
      <c r="AD128" s="29"/>
      <c r="AE128" s="29"/>
      <c r="AR128" s="152" t="s">
        <v>159</v>
      </c>
      <c r="AT128" s="152" t="s">
        <v>4251</v>
      </c>
      <c r="AU128" s="152" t="s">
        <v>77</v>
      </c>
      <c r="AY128" s="14" t="s">
        <v>125</v>
      </c>
      <c r="BE128" s="153">
        <f t="shared" si="4"/>
        <v>0</v>
      </c>
      <c r="BF128" s="153">
        <f t="shared" si="5"/>
        <v>0</v>
      </c>
      <c r="BG128" s="153">
        <f t="shared" si="6"/>
        <v>0</v>
      </c>
      <c r="BH128" s="153">
        <f t="shared" si="7"/>
        <v>0</v>
      </c>
      <c r="BI128" s="153">
        <f t="shared" si="8"/>
        <v>0</v>
      </c>
      <c r="BJ128" s="14" t="s">
        <v>85</v>
      </c>
      <c r="BK128" s="153">
        <f t="shared" si="9"/>
        <v>0</v>
      </c>
      <c r="BL128" s="14" t="s">
        <v>133</v>
      </c>
      <c r="BM128" s="152" t="s">
        <v>4287</v>
      </c>
    </row>
    <row r="129" spans="1:65" s="2" customFormat="1" ht="24.2" customHeight="1">
      <c r="A129" s="29"/>
      <c r="B129" s="140"/>
      <c r="C129" s="159" t="s">
        <v>180</v>
      </c>
      <c r="D129" s="159" t="s">
        <v>4251</v>
      </c>
      <c r="E129" s="160" t="s">
        <v>4288</v>
      </c>
      <c r="F129" s="161" t="s">
        <v>4289</v>
      </c>
      <c r="G129" s="162" t="s">
        <v>446</v>
      </c>
      <c r="H129" s="163">
        <v>1</v>
      </c>
      <c r="I129" s="164"/>
      <c r="J129" s="165">
        <f t="shared" si="0"/>
        <v>0</v>
      </c>
      <c r="K129" s="161" t="s">
        <v>132</v>
      </c>
      <c r="L129" s="166"/>
      <c r="M129" s="167" t="s">
        <v>1</v>
      </c>
      <c r="N129" s="168" t="s">
        <v>42</v>
      </c>
      <c r="O129" s="55"/>
      <c r="P129" s="150">
        <f t="shared" si="1"/>
        <v>0</v>
      </c>
      <c r="Q129" s="150">
        <v>0.10299999999999999</v>
      </c>
      <c r="R129" s="150">
        <f t="shared" si="2"/>
        <v>0.10299999999999999</v>
      </c>
      <c r="S129" s="150">
        <v>0</v>
      </c>
      <c r="T129" s="151">
        <f t="shared" si="3"/>
        <v>0</v>
      </c>
      <c r="U129" s="29"/>
      <c r="V129" s="29"/>
      <c r="W129" s="29"/>
      <c r="X129" s="29"/>
      <c r="Y129" s="29"/>
      <c r="Z129" s="29"/>
      <c r="AA129" s="29"/>
      <c r="AB129" s="29"/>
      <c r="AC129" s="29"/>
      <c r="AD129" s="29"/>
      <c r="AE129" s="29"/>
      <c r="AR129" s="152" t="s">
        <v>159</v>
      </c>
      <c r="AT129" s="152" t="s">
        <v>4251</v>
      </c>
      <c r="AU129" s="152" t="s">
        <v>77</v>
      </c>
      <c r="AY129" s="14" t="s">
        <v>125</v>
      </c>
      <c r="BE129" s="153">
        <f t="shared" si="4"/>
        <v>0</v>
      </c>
      <c r="BF129" s="153">
        <f t="shared" si="5"/>
        <v>0</v>
      </c>
      <c r="BG129" s="153">
        <f t="shared" si="6"/>
        <v>0</v>
      </c>
      <c r="BH129" s="153">
        <f t="shared" si="7"/>
        <v>0</v>
      </c>
      <c r="BI129" s="153">
        <f t="shared" si="8"/>
        <v>0</v>
      </c>
      <c r="BJ129" s="14" t="s">
        <v>85</v>
      </c>
      <c r="BK129" s="153">
        <f t="shared" si="9"/>
        <v>0</v>
      </c>
      <c r="BL129" s="14" t="s">
        <v>133</v>
      </c>
      <c r="BM129" s="152" t="s">
        <v>4290</v>
      </c>
    </row>
    <row r="130" spans="1:65" s="2" customFormat="1" ht="24.2" customHeight="1">
      <c r="A130" s="29"/>
      <c r="B130" s="140"/>
      <c r="C130" s="159" t="s">
        <v>184</v>
      </c>
      <c r="D130" s="159" t="s">
        <v>4251</v>
      </c>
      <c r="E130" s="160" t="s">
        <v>4291</v>
      </c>
      <c r="F130" s="161" t="s">
        <v>4292</v>
      </c>
      <c r="G130" s="162" t="s">
        <v>446</v>
      </c>
      <c r="H130" s="163">
        <v>1</v>
      </c>
      <c r="I130" s="164"/>
      <c r="J130" s="165">
        <f t="shared" si="0"/>
        <v>0</v>
      </c>
      <c r="K130" s="161" t="s">
        <v>132</v>
      </c>
      <c r="L130" s="166"/>
      <c r="M130" s="167" t="s">
        <v>1</v>
      </c>
      <c r="N130" s="168" t="s">
        <v>42</v>
      </c>
      <c r="O130" s="55"/>
      <c r="P130" s="150">
        <f t="shared" si="1"/>
        <v>0</v>
      </c>
      <c r="Q130" s="150">
        <v>0.10696</v>
      </c>
      <c r="R130" s="150">
        <f t="shared" si="2"/>
        <v>0.10696</v>
      </c>
      <c r="S130" s="150">
        <v>0</v>
      </c>
      <c r="T130" s="151">
        <f t="shared" si="3"/>
        <v>0</v>
      </c>
      <c r="U130" s="29"/>
      <c r="V130" s="29"/>
      <c r="W130" s="29"/>
      <c r="X130" s="29"/>
      <c r="Y130" s="29"/>
      <c r="Z130" s="29"/>
      <c r="AA130" s="29"/>
      <c r="AB130" s="29"/>
      <c r="AC130" s="29"/>
      <c r="AD130" s="29"/>
      <c r="AE130" s="29"/>
      <c r="AR130" s="152" t="s">
        <v>159</v>
      </c>
      <c r="AT130" s="152" t="s">
        <v>4251</v>
      </c>
      <c r="AU130" s="152" t="s">
        <v>77</v>
      </c>
      <c r="AY130" s="14" t="s">
        <v>125</v>
      </c>
      <c r="BE130" s="153">
        <f t="shared" si="4"/>
        <v>0</v>
      </c>
      <c r="BF130" s="153">
        <f t="shared" si="5"/>
        <v>0</v>
      </c>
      <c r="BG130" s="153">
        <f t="shared" si="6"/>
        <v>0</v>
      </c>
      <c r="BH130" s="153">
        <f t="shared" si="7"/>
        <v>0</v>
      </c>
      <c r="BI130" s="153">
        <f t="shared" si="8"/>
        <v>0</v>
      </c>
      <c r="BJ130" s="14" t="s">
        <v>85</v>
      </c>
      <c r="BK130" s="153">
        <f t="shared" si="9"/>
        <v>0</v>
      </c>
      <c r="BL130" s="14" t="s">
        <v>133</v>
      </c>
      <c r="BM130" s="152" t="s">
        <v>4293</v>
      </c>
    </row>
    <row r="131" spans="1:65" s="2" customFormat="1" ht="24.2" customHeight="1">
      <c r="A131" s="29"/>
      <c r="B131" s="140"/>
      <c r="C131" s="159" t="s">
        <v>8</v>
      </c>
      <c r="D131" s="159" t="s">
        <v>4251</v>
      </c>
      <c r="E131" s="160" t="s">
        <v>4294</v>
      </c>
      <c r="F131" s="161" t="s">
        <v>4295</v>
      </c>
      <c r="G131" s="162" t="s">
        <v>446</v>
      </c>
      <c r="H131" s="163">
        <v>1</v>
      </c>
      <c r="I131" s="164"/>
      <c r="J131" s="165">
        <f t="shared" si="0"/>
        <v>0</v>
      </c>
      <c r="K131" s="161" t="s">
        <v>132</v>
      </c>
      <c r="L131" s="166"/>
      <c r="M131" s="167" t="s">
        <v>1</v>
      </c>
      <c r="N131" s="168" t="s">
        <v>42</v>
      </c>
      <c r="O131" s="55"/>
      <c r="P131" s="150">
        <f t="shared" si="1"/>
        <v>0</v>
      </c>
      <c r="Q131" s="150">
        <v>0.11092</v>
      </c>
      <c r="R131" s="150">
        <f t="shared" si="2"/>
        <v>0.11092</v>
      </c>
      <c r="S131" s="150">
        <v>0</v>
      </c>
      <c r="T131" s="151">
        <f t="shared" si="3"/>
        <v>0</v>
      </c>
      <c r="U131" s="29"/>
      <c r="V131" s="29"/>
      <c r="W131" s="29"/>
      <c r="X131" s="29"/>
      <c r="Y131" s="29"/>
      <c r="Z131" s="29"/>
      <c r="AA131" s="29"/>
      <c r="AB131" s="29"/>
      <c r="AC131" s="29"/>
      <c r="AD131" s="29"/>
      <c r="AE131" s="29"/>
      <c r="AR131" s="152" t="s">
        <v>159</v>
      </c>
      <c r="AT131" s="152" t="s">
        <v>4251</v>
      </c>
      <c r="AU131" s="152" t="s">
        <v>77</v>
      </c>
      <c r="AY131" s="14" t="s">
        <v>125</v>
      </c>
      <c r="BE131" s="153">
        <f t="shared" si="4"/>
        <v>0</v>
      </c>
      <c r="BF131" s="153">
        <f t="shared" si="5"/>
        <v>0</v>
      </c>
      <c r="BG131" s="153">
        <f t="shared" si="6"/>
        <v>0</v>
      </c>
      <c r="BH131" s="153">
        <f t="shared" si="7"/>
        <v>0</v>
      </c>
      <c r="BI131" s="153">
        <f t="shared" si="8"/>
        <v>0</v>
      </c>
      <c r="BJ131" s="14" t="s">
        <v>85</v>
      </c>
      <c r="BK131" s="153">
        <f t="shared" si="9"/>
        <v>0</v>
      </c>
      <c r="BL131" s="14" t="s">
        <v>133</v>
      </c>
      <c r="BM131" s="152" t="s">
        <v>4296</v>
      </c>
    </row>
    <row r="132" spans="1:65" s="2" customFormat="1" ht="24.2" customHeight="1">
      <c r="A132" s="29"/>
      <c r="B132" s="140"/>
      <c r="C132" s="159" t="s">
        <v>191</v>
      </c>
      <c r="D132" s="159" t="s">
        <v>4251</v>
      </c>
      <c r="E132" s="160" t="s">
        <v>4297</v>
      </c>
      <c r="F132" s="161" t="s">
        <v>4298</v>
      </c>
      <c r="G132" s="162" t="s">
        <v>446</v>
      </c>
      <c r="H132" s="163">
        <v>1</v>
      </c>
      <c r="I132" s="164"/>
      <c r="J132" s="165">
        <f t="shared" si="0"/>
        <v>0</v>
      </c>
      <c r="K132" s="161" t="s">
        <v>132</v>
      </c>
      <c r="L132" s="166"/>
      <c r="M132" s="167" t="s">
        <v>1</v>
      </c>
      <c r="N132" s="168" t="s">
        <v>42</v>
      </c>
      <c r="O132" s="55"/>
      <c r="P132" s="150">
        <f t="shared" si="1"/>
        <v>0</v>
      </c>
      <c r="Q132" s="150">
        <v>0.11488</v>
      </c>
      <c r="R132" s="150">
        <f t="shared" si="2"/>
        <v>0.11488</v>
      </c>
      <c r="S132" s="150">
        <v>0</v>
      </c>
      <c r="T132" s="151">
        <f t="shared" si="3"/>
        <v>0</v>
      </c>
      <c r="U132" s="29"/>
      <c r="V132" s="29"/>
      <c r="W132" s="29"/>
      <c r="X132" s="29"/>
      <c r="Y132" s="29"/>
      <c r="Z132" s="29"/>
      <c r="AA132" s="29"/>
      <c r="AB132" s="29"/>
      <c r="AC132" s="29"/>
      <c r="AD132" s="29"/>
      <c r="AE132" s="29"/>
      <c r="AR132" s="152" t="s">
        <v>159</v>
      </c>
      <c r="AT132" s="152" t="s">
        <v>4251</v>
      </c>
      <c r="AU132" s="152" t="s">
        <v>77</v>
      </c>
      <c r="AY132" s="14" t="s">
        <v>125</v>
      </c>
      <c r="BE132" s="153">
        <f t="shared" si="4"/>
        <v>0</v>
      </c>
      <c r="BF132" s="153">
        <f t="shared" si="5"/>
        <v>0</v>
      </c>
      <c r="BG132" s="153">
        <f t="shared" si="6"/>
        <v>0</v>
      </c>
      <c r="BH132" s="153">
        <f t="shared" si="7"/>
        <v>0</v>
      </c>
      <c r="BI132" s="153">
        <f t="shared" si="8"/>
        <v>0</v>
      </c>
      <c r="BJ132" s="14" t="s">
        <v>85</v>
      </c>
      <c r="BK132" s="153">
        <f t="shared" si="9"/>
        <v>0</v>
      </c>
      <c r="BL132" s="14" t="s">
        <v>133</v>
      </c>
      <c r="BM132" s="152" t="s">
        <v>4299</v>
      </c>
    </row>
    <row r="133" spans="1:65" s="2" customFormat="1" ht="24.2" customHeight="1">
      <c r="A133" s="29"/>
      <c r="B133" s="140"/>
      <c r="C133" s="159" t="s">
        <v>195</v>
      </c>
      <c r="D133" s="159" t="s">
        <v>4251</v>
      </c>
      <c r="E133" s="160" t="s">
        <v>4300</v>
      </c>
      <c r="F133" s="161" t="s">
        <v>4301</v>
      </c>
      <c r="G133" s="162" t="s">
        <v>446</v>
      </c>
      <c r="H133" s="163">
        <v>1</v>
      </c>
      <c r="I133" s="164"/>
      <c r="J133" s="165">
        <f t="shared" si="0"/>
        <v>0</v>
      </c>
      <c r="K133" s="161" t="s">
        <v>132</v>
      </c>
      <c r="L133" s="166"/>
      <c r="M133" s="167" t="s">
        <v>1</v>
      </c>
      <c r="N133" s="168" t="s">
        <v>42</v>
      </c>
      <c r="O133" s="55"/>
      <c r="P133" s="150">
        <f t="shared" si="1"/>
        <v>0</v>
      </c>
      <c r="Q133" s="150">
        <v>0.11885</v>
      </c>
      <c r="R133" s="150">
        <f t="shared" si="2"/>
        <v>0.11885</v>
      </c>
      <c r="S133" s="150">
        <v>0</v>
      </c>
      <c r="T133" s="151">
        <f t="shared" si="3"/>
        <v>0</v>
      </c>
      <c r="U133" s="29"/>
      <c r="V133" s="29"/>
      <c r="W133" s="29"/>
      <c r="X133" s="29"/>
      <c r="Y133" s="29"/>
      <c r="Z133" s="29"/>
      <c r="AA133" s="29"/>
      <c r="AB133" s="29"/>
      <c r="AC133" s="29"/>
      <c r="AD133" s="29"/>
      <c r="AE133" s="29"/>
      <c r="AR133" s="152" t="s">
        <v>159</v>
      </c>
      <c r="AT133" s="152" t="s">
        <v>4251</v>
      </c>
      <c r="AU133" s="152" t="s">
        <v>77</v>
      </c>
      <c r="AY133" s="14" t="s">
        <v>125</v>
      </c>
      <c r="BE133" s="153">
        <f t="shared" si="4"/>
        <v>0</v>
      </c>
      <c r="BF133" s="153">
        <f t="shared" si="5"/>
        <v>0</v>
      </c>
      <c r="BG133" s="153">
        <f t="shared" si="6"/>
        <v>0</v>
      </c>
      <c r="BH133" s="153">
        <f t="shared" si="7"/>
        <v>0</v>
      </c>
      <c r="BI133" s="153">
        <f t="shared" si="8"/>
        <v>0</v>
      </c>
      <c r="BJ133" s="14" t="s">
        <v>85</v>
      </c>
      <c r="BK133" s="153">
        <f t="shared" si="9"/>
        <v>0</v>
      </c>
      <c r="BL133" s="14" t="s">
        <v>133</v>
      </c>
      <c r="BM133" s="152" t="s">
        <v>4302</v>
      </c>
    </row>
    <row r="134" spans="1:65" s="2" customFormat="1" ht="24.2" customHeight="1">
      <c r="A134" s="29"/>
      <c r="B134" s="140"/>
      <c r="C134" s="159" t="s">
        <v>199</v>
      </c>
      <c r="D134" s="159" t="s">
        <v>4251</v>
      </c>
      <c r="E134" s="160" t="s">
        <v>4303</v>
      </c>
      <c r="F134" s="161" t="s">
        <v>4304</v>
      </c>
      <c r="G134" s="162" t="s">
        <v>446</v>
      </c>
      <c r="H134" s="163">
        <v>1</v>
      </c>
      <c r="I134" s="164"/>
      <c r="J134" s="165">
        <f t="shared" si="0"/>
        <v>0</v>
      </c>
      <c r="K134" s="161" t="s">
        <v>132</v>
      </c>
      <c r="L134" s="166"/>
      <c r="M134" s="167" t="s">
        <v>1</v>
      </c>
      <c r="N134" s="168" t="s">
        <v>42</v>
      </c>
      <c r="O134" s="55"/>
      <c r="P134" s="150">
        <f t="shared" si="1"/>
        <v>0</v>
      </c>
      <c r="Q134" s="150">
        <v>0.12281</v>
      </c>
      <c r="R134" s="150">
        <f t="shared" si="2"/>
        <v>0.12281</v>
      </c>
      <c r="S134" s="150">
        <v>0</v>
      </c>
      <c r="T134" s="151">
        <f t="shared" si="3"/>
        <v>0</v>
      </c>
      <c r="U134" s="29"/>
      <c r="V134" s="29"/>
      <c r="W134" s="29"/>
      <c r="X134" s="29"/>
      <c r="Y134" s="29"/>
      <c r="Z134" s="29"/>
      <c r="AA134" s="29"/>
      <c r="AB134" s="29"/>
      <c r="AC134" s="29"/>
      <c r="AD134" s="29"/>
      <c r="AE134" s="29"/>
      <c r="AR134" s="152" t="s">
        <v>159</v>
      </c>
      <c r="AT134" s="152" t="s">
        <v>4251</v>
      </c>
      <c r="AU134" s="152" t="s">
        <v>77</v>
      </c>
      <c r="AY134" s="14" t="s">
        <v>125</v>
      </c>
      <c r="BE134" s="153">
        <f t="shared" si="4"/>
        <v>0</v>
      </c>
      <c r="BF134" s="153">
        <f t="shared" si="5"/>
        <v>0</v>
      </c>
      <c r="BG134" s="153">
        <f t="shared" si="6"/>
        <v>0</v>
      </c>
      <c r="BH134" s="153">
        <f t="shared" si="7"/>
        <v>0</v>
      </c>
      <c r="BI134" s="153">
        <f t="shared" si="8"/>
        <v>0</v>
      </c>
      <c r="BJ134" s="14" t="s">
        <v>85</v>
      </c>
      <c r="BK134" s="153">
        <f t="shared" si="9"/>
        <v>0</v>
      </c>
      <c r="BL134" s="14" t="s">
        <v>133</v>
      </c>
      <c r="BM134" s="152" t="s">
        <v>4305</v>
      </c>
    </row>
    <row r="135" spans="1:65" s="2" customFormat="1" ht="24.2" customHeight="1">
      <c r="A135" s="29"/>
      <c r="B135" s="140"/>
      <c r="C135" s="159" t="s">
        <v>203</v>
      </c>
      <c r="D135" s="159" t="s">
        <v>4251</v>
      </c>
      <c r="E135" s="160" t="s">
        <v>4306</v>
      </c>
      <c r="F135" s="161" t="s">
        <v>4307</v>
      </c>
      <c r="G135" s="162" t="s">
        <v>446</v>
      </c>
      <c r="H135" s="163">
        <v>1</v>
      </c>
      <c r="I135" s="164"/>
      <c r="J135" s="165">
        <f t="shared" si="0"/>
        <v>0</v>
      </c>
      <c r="K135" s="161" t="s">
        <v>132</v>
      </c>
      <c r="L135" s="166"/>
      <c r="M135" s="167" t="s">
        <v>1</v>
      </c>
      <c r="N135" s="168" t="s">
        <v>42</v>
      </c>
      <c r="O135" s="55"/>
      <c r="P135" s="150">
        <f t="shared" si="1"/>
        <v>0</v>
      </c>
      <c r="Q135" s="150">
        <v>0.12676999999999999</v>
      </c>
      <c r="R135" s="150">
        <f t="shared" si="2"/>
        <v>0.12676999999999999</v>
      </c>
      <c r="S135" s="150">
        <v>0</v>
      </c>
      <c r="T135" s="151">
        <f t="shared" si="3"/>
        <v>0</v>
      </c>
      <c r="U135" s="29"/>
      <c r="V135" s="29"/>
      <c r="W135" s="29"/>
      <c r="X135" s="29"/>
      <c r="Y135" s="29"/>
      <c r="Z135" s="29"/>
      <c r="AA135" s="29"/>
      <c r="AB135" s="29"/>
      <c r="AC135" s="29"/>
      <c r="AD135" s="29"/>
      <c r="AE135" s="29"/>
      <c r="AR135" s="152" t="s">
        <v>159</v>
      </c>
      <c r="AT135" s="152" t="s">
        <v>4251</v>
      </c>
      <c r="AU135" s="152" t="s">
        <v>77</v>
      </c>
      <c r="AY135" s="14" t="s">
        <v>125</v>
      </c>
      <c r="BE135" s="153">
        <f t="shared" si="4"/>
        <v>0</v>
      </c>
      <c r="BF135" s="153">
        <f t="shared" si="5"/>
        <v>0</v>
      </c>
      <c r="BG135" s="153">
        <f t="shared" si="6"/>
        <v>0</v>
      </c>
      <c r="BH135" s="153">
        <f t="shared" si="7"/>
        <v>0</v>
      </c>
      <c r="BI135" s="153">
        <f t="shared" si="8"/>
        <v>0</v>
      </c>
      <c r="BJ135" s="14" t="s">
        <v>85</v>
      </c>
      <c r="BK135" s="153">
        <f t="shared" si="9"/>
        <v>0</v>
      </c>
      <c r="BL135" s="14" t="s">
        <v>133</v>
      </c>
      <c r="BM135" s="152" t="s">
        <v>4308</v>
      </c>
    </row>
    <row r="136" spans="1:65" s="2" customFormat="1" ht="24.2" customHeight="1">
      <c r="A136" s="29"/>
      <c r="B136" s="140"/>
      <c r="C136" s="159" t="s">
        <v>207</v>
      </c>
      <c r="D136" s="159" t="s">
        <v>4251</v>
      </c>
      <c r="E136" s="160" t="s">
        <v>4309</v>
      </c>
      <c r="F136" s="161" t="s">
        <v>4310</v>
      </c>
      <c r="G136" s="162" t="s">
        <v>446</v>
      </c>
      <c r="H136" s="163">
        <v>1</v>
      </c>
      <c r="I136" s="164"/>
      <c r="J136" s="165">
        <f t="shared" si="0"/>
        <v>0</v>
      </c>
      <c r="K136" s="161" t="s">
        <v>132</v>
      </c>
      <c r="L136" s="166"/>
      <c r="M136" s="167" t="s">
        <v>1</v>
      </c>
      <c r="N136" s="168" t="s">
        <v>42</v>
      </c>
      <c r="O136" s="55"/>
      <c r="P136" s="150">
        <f t="shared" si="1"/>
        <v>0</v>
      </c>
      <c r="Q136" s="150">
        <v>0.13073000000000001</v>
      </c>
      <c r="R136" s="150">
        <f t="shared" si="2"/>
        <v>0.13073000000000001</v>
      </c>
      <c r="S136" s="150">
        <v>0</v>
      </c>
      <c r="T136" s="151">
        <f t="shared" si="3"/>
        <v>0</v>
      </c>
      <c r="U136" s="29"/>
      <c r="V136" s="29"/>
      <c r="W136" s="29"/>
      <c r="X136" s="29"/>
      <c r="Y136" s="29"/>
      <c r="Z136" s="29"/>
      <c r="AA136" s="29"/>
      <c r="AB136" s="29"/>
      <c r="AC136" s="29"/>
      <c r="AD136" s="29"/>
      <c r="AE136" s="29"/>
      <c r="AR136" s="152" t="s">
        <v>159</v>
      </c>
      <c r="AT136" s="152" t="s">
        <v>4251</v>
      </c>
      <c r="AU136" s="152" t="s">
        <v>77</v>
      </c>
      <c r="AY136" s="14" t="s">
        <v>125</v>
      </c>
      <c r="BE136" s="153">
        <f t="shared" si="4"/>
        <v>0</v>
      </c>
      <c r="BF136" s="153">
        <f t="shared" si="5"/>
        <v>0</v>
      </c>
      <c r="BG136" s="153">
        <f t="shared" si="6"/>
        <v>0</v>
      </c>
      <c r="BH136" s="153">
        <f t="shared" si="7"/>
        <v>0</v>
      </c>
      <c r="BI136" s="153">
        <f t="shared" si="8"/>
        <v>0</v>
      </c>
      <c r="BJ136" s="14" t="s">
        <v>85</v>
      </c>
      <c r="BK136" s="153">
        <f t="shared" si="9"/>
        <v>0</v>
      </c>
      <c r="BL136" s="14" t="s">
        <v>133</v>
      </c>
      <c r="BM136" s="152" t="s">
        <v>4311</v>
      </c>
    </row>
    <row r="137" spans="1:65" s="2" customFormat="1" ht="24.2" customHeight="1">
      <c r="A137" s="29"/>
      <c r="B137" s="140"/>
      <c r="C137" s="159" t="s">
        <v>7</v>
      </c>
      <c r="D137" s="159" t="s">
        <v>4251</v>
      </c>
      <c r="E137" s="160" t="s">
        <v>4312</v>
      </c>
      <c r="F137" s="161" t="s">
        <v>4313</v>
      </c>
      <c r="G137" s="162" t="s">
        <v>446</v>
      </c>
      <c r="H137" s="163">
        <v>1</v>
      </c>
      <c r="I137" s="164"/>
      <c r="J137" s="165">
        <f t="shared" si="0"/>
        <v>0</v>
      </c>
      <c r="K137" s="161" t="s">
        <v>132</v>
      </c>
      <c r="L137" s="166"/>
      <c r="M137" s="167" t="s">
        <v>1</v>
      </c>
      <c r="N137" s="168" t="s">
        <v>42</v>
      </c>
      <c r="O137" s="55"/>
      <c r="P137" s="150">
        <f t="shared" si="1"/>
        <v>0</v>
      </c>
      <c r="Q137" s="150">
        <v>0.13469</v>
      </c>
      <c r="R137" s="150">
        <f t="shared" si="2"/>
        <v>0.13469</v>
      </c>
      <c r="S137" s="150">
        <v>0</v>
      </c>
      <c r="T137" s="151">
        <f t="shared" si="3"/>
        <v>0</v>
      </c>
      <c r="U137" s="29"/>
      <c r="V137" s="29"/>
      <c r="W137" s="29"/>
      <c r="X137" s="29"/>
      <c r="Y137" s="29"/>
      <c r="Z137" s="29"/>
      <c r="AA137" s="29"/>
      <c r="AB137" s="29"/>
      <c r="AC137" s="29"/>
      <c r="AD137" s="29"/>
      <c r="AE137" s="29"/>
      <c r="AR137" s="152" t="s">
        <v>159</v>
      </c>
      <c r="AT137" s="152" t="s">
        <v>4251</v>
      </c>
      <c r="AU137" s="152" t="s">
        <v>77</v>
      </c>
      <c r="AY137" s="14" t="s">
        <v>125</v>
      </c>
      <c r="BE137" s="153">
        <f t="shared" si="4"/>
        <v>0</v>
      </c>
      <c r="BF137" s="153">
        <f t="shared" si="5"/>
        <v>0</v>
      </c>
      <c r="BG137" s="153">
        <f t="shared" si="6"/>
        <v>0</v>
      </c>
      <c r="BH137" s="153">
        <f t="shared" si="7"/>
        <v>0</v>
      </c>
      <c r="BI137" s="153">
        <f t="shared" si="8"/>
        <v>0</v>
      </c>
      <c r="BJ137" s="14" t="s">
        <v>85</v>
      </c>
      <c r="BK137" s="153">
        <f t="shared" si="9"/>
        <v>0</v>
      </c>
      <c r="BL137" s="14" t="s">
        <v>133</v>
      </c>
      <c r="BM137" s="152" t="s">
        <v>4314</v>
      </c>
    </row>
    <row r="138" spans="1:65" s="2" customFormat="1" ht="24.2" customHeight="1">
      <c r="A138" s="29"/>
      <c r="B138" s="140"/>
      <c r="C138" s="159" t="s">
        <v>214</v>
      </c>
      <c r="D138" s="159" t="s">
        <v>4251</v>
      </c>
      <c r="E138" s="160" t="s">
        <v>4315</v>
      </c>
      <c r="F138" s="161" t="s">
        <v>4316</v>
      </c>
      <c r="G138" s="162" t="s">
        <v>446</v>
      </c>
      <c r="H138" s="163">
        <v>1</v>
      </c>
      <c r="I138" s="164"/>
      <c r="J138" s="165">
        <f t="shared" si="0"/>
        <v>0</v>
      </c>
      <c r="K138" s="161" t="s">
        <v>132</v>
      </c>
      <c r="L138" s="166"/>
      <c r="M138" s="167" t="s">
        <v>1</v>
      </c>
      <c r="N138" s="168" t="s">
        <v>42</v>
      </c>
      <c r="O138" s="55"/>
      <c r="P138" s="150">
        <f t="shared" si="1"/>
        <v>0</v>
      </c>
      <c r="Q138" s="150">
        <v>0.13865</v>
      </c>
      <c r="R138" s="150">
        <f t="shared" si="2"/>
        <v>0.13865</v>
      </c>
      <c r="S138" s="150">
        <v>0</v>
      </c>
      <c r="T138" s="151">
        <f t="shared" si="3"/>
        <v>0</v>
      </c>
      <c r="U138" s="29"/>
      <c r="V138" s="29"/>
      <c r="W138" s="29"/>
      <c r="X138" s="29"/>
      <c r="Y138" s="29"/>
      <c r="Z138" s="29"/>
      <c r="AA138" s="29"/>
      <c r="AB138" s="29"/>
      <c r="AC138" s="29"/>
      <c r="AD138" s="29"/>
      <c r="AE138" s="29"/>
      <c r="AR138" s="152" t="s">
        <v>159</v>
      </c>
      <c r="AT138" s="152" t="s">
        <v>4251</v>
      </c>
      <c r="AU138" s="152" t="s">
        <v>77</v>
      </c>
      <c r="AY138" s="14" t="s">
        <v>125</v>
      </c>
      <c r="BE138" s="153">
        <f t="shared" si="4"/>
        <v>0</v>
      </c>
      <c r="BF138" s="153">
        <f t="shared" si="5"/>
        <v>0</v>
      </c>
      <c r="BG138" s="153">
        <f t="shared" si="6"/>
        <v>0</v>
      </c>
      <c r="BH138" s="153">
        <f t="shared" si="7"/>
        <v>0</v>
      </c>
      <c r="BI138" s="153">
        <f t="shared" si="8"/>
        <v>0</v>
      </c>
      <c r="BJ138" s="14" t="s">
        <v>85</v>
      </c>
      <c r="BK138" s="153">
        <f t="shared" si="9"/>
        <v>0</v>
      </c>
      <c r="BL138" s="14" t="s">
        <v>133</v>
      </c>
      <c r="BM138" s="152" t="s">
        <v>4317</v>
      </c>
    </row>
    <row r="139" spans="1:65" s="2" customFormat="1" ht="24.2" customHeight="1">
      <c r="A139" s="29"/>
      <c r="B139" s="140"/>
      <c r="C139" s="159" t="s">
        <v>218</v>
      </c>
      <c r="D139" s="159" t="s">
        <v>4251</v>
      </c>
      <c r="E139" s="160" t="s">
        <v>4318</v>
      </c>
      <c r="F139" s="161" t="s">
        <v>4319</v>
      </c>
      <c r="G139" s="162" t="s">
        <v>446</v>
      </c>
      <c r="H139" s="163">
        <v>1</v>
      </c>
      <c r="I139" s="164"/>
      <c r="J139" s="165">
        <f t="shared" si="0"/>
        <v>0</v>
      </c>
      <c r="K139" s="161" t="s">
        <v>132</v>
      </c>
      <c r="L139" s="166"/>
      <c r="M139" s="167" t="s">
        <v>1</v>
      </c>
      <c r="N139" s="168" t="s">
        <v>42</v>
      </c>
      <c r="O139" s="55"/>
      <c r="P139" s="150">
        <f t="shared" si="1"/>
        <v>0</v>
      </c>
      <c r="Q139" s="150">
        <v>0.14262</v>
      </c>
      <c r="R139" s="150">
        <f t="shared" si="2"/>
        <v>0.14262</v>
      </c>
      <c r="S139" s="150">
        <v>0</v>
      </c>
      <c r="T139" s="151">
        <f t="shared" si="3"/>
        <v>0</v>
      </c>
      <c r="U139" s="29"/>
      <c r="V139" s="29"/>
      <c r="W139" s="29"/>
      <c r="X139" s="29"/>
      <c r="Y139" s="29"/>
      <c r="Z139" s="29"/>
      <c r="AA139" s="29"/>
      <c r="AB139" s="29"/>
      <c r="AC139" s="29"/>
      <c r="AD139" s="29"/>
      <c r="AE139" s="29"/>
      <c r="AR139" s="152" t="s">
        <v>159</v>
      </c>
      <c r="AT139" s="152" t="s">
        <v>4251</v>
      </c>
      <c r="AU139" s="152" t="s">
        <v>77</v>
      </c>
      <c r="AY139" s="14" t="s">
        <v>125</v>
      </c>
      <c r="BE139" s="153">
        <f t="shared" si="4"/>
        <v>0</v>
      </c>
      <c r="BF139" s="153">
        <f t="shared" si="5"/>
        <v>0</v>
      </c>
      <c r="BG139" s="153">
        <f t="shared" si="6"/>
        <v>0</v>
      </c>
      <c r="BH139" s="153">
        <f t="shared" si="7"/>
        <v>0</v>
      </c>
      <c r="BI139" s="153">
        <f t="shared" si="8"/>
        <v>0</v>
      </c>
      <c r="BJ139" s="14" t="s">
        <v>85</v>
      </c>
      <c r="BK139" s="153">
        <f t="shared" si="9"/>
        <v>0</v>
      </c>
      <c r="BL139" s="14" t="s">
        <v>133</v>
      </c>
      <c r="BM139" s="152" t="s">
        <v>4320</v>
      </c>
    </row>
    <row r="140" spans="1:65" s="2" customFormat="1" ht="24.2" customHeight="1">
      <c r="A140" s="29"/>
      <c r="B140" s="140"/>
      <c r="C140" s="159" t="s">
        <v>222</v>
      </c>
      <c r="D140" s="159" t="s">
        <v>4251</v>
      </c>
      <c r="E140" s="160" t="s">
        <v>4321</v>
      </c>
      <c r="F140" s="161" t="s">
        <v>4322</v>
      </c>
      <c r="G140" s="162" t="s">
        <v>446</v>
      </c>
      <c r="H140" s="163">
        <v>1</v>
      </c>
      <c r="I140" s="164"/>
      <c r="J140" s="165">
        <f t="shared" si="0"/>
        <v>0</v>
      </c>
      <c r="K140" s="161" t="s">
        <v>132</v>
      </c>
      <c r="L140" s="166"/>
      <c r="M140" s="167" t="s">
        <v>1</v>
      </c>
      <c r="N140" s="168" t="s">
        <v>42</v>
      </c>
      <c r="O140" s="55"/>
      <c r="P140" s="150">
        <f t="shared" si="1"/>
        <v>0</v>
      </c>
      <c r="Q140" s="150">
        <v>0.14657999999999999</v>
      </c>
      <c r="R140" s="150">
        <f t="shared" si="2"/>
        <v>0.14657999999999999</v>
      </c>
      <c r="S140" s="150">
        <v>0</v>
      </c>
      <c r="T140" s="151">
        <f t="shared" si="3"/>
        <v>0</v>
      </c>
      <c r="U140" s="29"/>
      <c r="V140" s="29"/>
      <c r="W140" s="29"/>
      <c r="X140" s="29"/>
      <c r="Y140" s="29"/>
      <c r="Z140" s="29"/>
      <c r="AA140" s="29"/>
      <c r="AB140" s="29"/>
      <c r="AC140" s="29"/>
      <c r="AD140" s="29"/>
      <c r="AE140" s="29"/>
      <c r="AR140" s="152" t="s">
        <v>159</v>
      </c>
      <c r="AT140" s="152" t="s">
        <v>4251</v>
      </c>
      <c r="AU140" s="152" t="s">
        <v>77</v>
      </c>
      <c r="AY140" s="14" t="s">
        <v>125</v>
      </c>
      <c r="BE140" s="153">
        <f t="shared" si="4"/>
        <v>0</v>
      </c>
      <c r="BF140" s="153">
        <f t="shared" si="5"/>
        <v>0</v>
      </c>
      <c r="BG140" s="153">
        <f t="shared" si="6"/>
        <v>0</v>
      </c>
      <c r="BH140" s="153">
        <f t="shared" si="7"/>
        <v>0</v>
      </c>
      <c r="BI140" s="153">
        <f t="shared" si="8"/>
        <v>0</v>
      </c>
      <c r="BJ140" s="14" t="s">
        <v>85</v>
      </c>
      <c r="BK140" s="153">
        <f t="shared" si="9"/>
        <v>0</v>
      </c>
      <c r="BL140" s="14" t="s">
        <v>133</v>
      </c>
      <c r="BM140" s="152" t="s">
        <v>4323</v>
      </c>
    </row>
    <row r="141" spans="1:65" s="2" customFormat="1" ht="24.2" customHeight="1">
      <c r="A141" s="29"/>
      <c r="B141" s="140"/>
      <c r="C141" s="159" t="s">
        <v>226</v>
      </c>
      <c r="D141" s="159" t="s">
        <v>4251</v>
      </c>
      <c r="E141" s="160" t="s">
        <v>4324</v>
      </c>
      <c r="F141" s="161" t="s">
        <v>4325</v>
      </c>
      <c r="G141" s="162" t="s">
        <v>446</v>
      </c>
      <c r="H141" s="163">
        <v>1</v>
      </c>
      <c r="I141" s="164"/>
      <c r="J141" s="165">
        <f t="shared" si="0"/>
        <v>0</v>
      </c>
      <c r="K141" s="161" t="s">
        <v>132</v>
      </c>
      <c r="L141" s="166"/>
      <c r="M141" s="167" t="s">
        <v>1</v>
      </c>
      <c r="N141" s="168" t="s">
        <v>42</v>
      </c>
      <c r="O141" s="55"/>
      <c r="P141" s="150">
        <f t="shared" si="1"/>
        <v>0</v>
      </c>
      <c r="Q141" s="150">
        <v>0.15054000000000001</v>
      </c>
      <c r="R141" s="150">
        <f t="shared" si="2"/>
        <v>0.15054000000000001</v>
      </c>
      <c r="S141" s="150">
        <v>0</v>
      </c>
      <c r="T141" s="151">
        <f t="shared" si="3"/>
        <v>0</v>
      </c>
      <c r="U141" s="29"/>
      <c r="V141" s="29"/>
      <c r="W141" s="29"/>
      <c r="X141" s="29"/>
      <c r="Y141" s="29"/>
      <c r="Z141" s="29"/>
      <c r="AA141" s="29"/>
      <c r="AB141" s="29"/>
      <c r="AC141" s="29"/>
      <c r="AD141" s="29"/>
      <c r="AE141" s="29"/>
      <c r="AR141" s="152" t="s">
        <v>159</v>
      </c>
      <c r="AT141" s="152" t="s">
        <v>4251</v>
      </c>
      <c r="AU141" s="152" t="s">
        <v>77</v>
      </c>
      <c r="AY141" s="14" t="s">
        <v>125</v>
      </c>
      <c r="BE141" s="153">
        <f t="shared" si="4"/>
        <v>0</v>
      </c>
      <c r="BF141" s="153">
        <f t="shared" si="5"/>
        <v>0</v>
      </c>
      <c r="BG141" s="153">
        <f t="shared" si="6"/>
        <v>0</v>
      </c>
      <c r="BH141" s="153">
        <f t="shared" si="7"/>
        <v>0</v>
      </c>
      <c r="BI141" s="153">
        <f t="shared" si="8"/>
        <v>0</v>
      </c>
      <c r="BJ141" s="14" t="s">
        <v>85</v>
      </c>
      <c r="BK141" s="153">
        <f t="shared" si="9"/>
        <v>0</v>
      </c>
      <c r="BL141" s="14" t="s">
        <v>133</v>
      </c>
      <c r="BM141" s="152" t="s">
        <v>4326</v>
      </c>
    </row>
    <row r="142" spans="1:65" s="2" customFormat="1" ht="24.2" customHeight="1">
      <c r="A142" s="29"/>
      <c r="B142" s="140"/>
      <c r="C142" s="159" t="s">
        <v>230</v>
      </c>
      <c r="D142" s="159" t="s">
        <v>4251</v>
      </c>
      <c r="E142" s="160" t="s">
        <v>4327</v>
      </c>
      <c r="F142" s="161" t="s">
        <v>4328</v>
      </c>
      <c r="G142" s="162" t="s">
        <v>446</v>
      </c>
      <c r="H142" s="163">
        <v>1</v>
      </c>
      <c r="I142" s="164"/>
      <c r="J142" s="165">
        <f t="shared" si="0"/>
        <v>0</v>
      </c>
      <c r="K142" s="161" t="s">
        <v>132</v>
      </c>
      <c r="L142" s="166"/>
      <c r="M142" s="167" t="s">
        <v>1</v>
      </c>
      <c r="N142" s="168" t="s">
        <v>42</v>
      </c>
      <c r="O142" s="55"/>
      <c r="P142" s="150">
        <f t="shared" si="1"/>
        <v>0</v>
      </c>
      <c r="Q142" s="150">
        <v>0.1545</v>
      </c>
      <c r="R142" s="150">
        <f t="shared" si="2"/>
        <v>0.1545</v>
      </c>
      <c r="S142" s="150">
        <v>0</v>
      </c>
      <c r="T142" s="151">
        <f t="shared" si="3"/>
        <v>0</v>
      </c>
      <c r="U142" s="29"/>
      <c r="V142" s="29"/>
      <c r="W142" s="29"/>
      <c r="X142" s="29"/>
      <c r="Y142" s="29"/>
      <c r="Z142" s="29"/>
      <c r="AA142" s="29"/>
      <c r="AB142" s="29"/>
      <c r="AC142" s="29"/>
      <c r="AD142" s="29"/>
      <c r="AE142" s="29"/>
      <c r="AR142" s="152" t="s">
        <v>159</v>
      </c>
      <c r="AT142" s="152" t="s">
        <v>4251</v>
      </c>
      <c r="AU142" s="152" t="s">
        <v>77</v>
      </c>
      <c r="AY142" s="14" t="s">
        <v>125</v>
      </c>
      <c r="BE142" s="153">
        <f t="shared" si="4"/>
        <v>0</v>
      </c>
      <c r="BF142" s="153">
        <f t="shared" si="5"/>
        <v>0</v>
      </c>
      <c r="BG142" s="153">
        <f t="shared" si="6"/>
        <v>0</v>
      </c>
      <c r="BH142" s="153">
        <f t="shared" si="7"/>
        <v>0</v>
      </c>
      <c r="BI142" s="153">
        <f t="shared" si="8"/>
        <v>0</v>
      </c>
      <c r="BJ142" s="14" t="s">
        <v>85</v>
      </c>
      <c r="BK142" s="153">
        <f t="shared" si="9"/>
        <v>0</v>
      </c>
      <c r="BL142" s="14" t="s">
        <v>133</v>
      </c>
      <c r="BM142" s="152" t="s">
        <v>4329</v>
      </c>
    </row>
    <row r="143" spans="1:65" s="2" customFormat="1" ht="24.2" customHeight="1">
      <c r="A143" s="29"/>
      <c r="B143" s="140"/>
      <c r="C143" s="159" t="s">
        <v>235</v>
      </c>
      <c r="D143" s="159" t="s">
        <v>4251</v>
      </c>
      <c r="E143" s="160" t="s">
        <v>4330</v>
      </c>
      <c r="F143" s="161" t="s">
        <v>4331</v>
      </c>
      <c r="G143" s="162" t="s">
        <v>446</v>
      </c>
      <c r="H143" s="163">
        <v>1</v>
      </c>
      <c r="I143" s="164"/>
      <c r="J143" s="165">
        <f t="shared" si="0"/>
        <v>0</v>
      </c>
      <c r="K143" s="161" t="s">
        <v>132</v>
      </c>
      <c r="L143" s="166"/>
      <c r="M143" s="167" t="s">
        <v>1</v>
      </c>
      <c r="N143" s="168" t="s">
        <v>42</v>
      </c>
      <c r="O143" s="55"/>
      <c r="P143" s="150">
        <f t="shared" si="1"/>
        <v>0</v>
      </c>
      <c r="Q143" s="150">
        <v>0.15845999999999999</v>
      </c>
      <c r="R143" s="150">
        <f t="shared" si="2"/>
        <v>0.15845999999999999</v>
      </c>
      <c r="S143" s="150">
        <v>0</v>
      </c>
      <c r="T143" s="151">
        <f t="shared" si="3"/>
        <v>0</v>
      </c>
      <c r="U143" s="29"/>
      <c r="V143" s="29"/>
      <c r="W143" s="29"/>
      <c r="X143" s="29"/>
      <c r="Y143" s="29"/>
      <c r="Z143" s="29"/>
      <c r="AA143" s="29"/>
      <c r="AB143" s="29"/>
      <c r="AC143" s="29"/>
      <c r="AD143" s="29"/>
      <c r="AE143" s="29"/>
      <c r="AR143" s="152" t="s">
        <v>159</v>
      </c>
      <c r="AT143" s="152" t="s">
        <v>4251</v>
      </c>
      <c r="AU143" s="152" t="s">
        <v>77</v>
      </c>
      <c r="AY143" s="14" t="s">
        <v>125</v>
      </c>
      <c r="BE143" s="153">
        <f t="shared" si="4"/>
        <v>0</v>
      </c>
      <c r="BF143" s="153">
        <f t="shared" si="5"/>
        <v>0</v>
      </c>
      <c r="BG143" s="153">
        <f t="shared" si="6"/>
        <v>0</v>
      </c>
      <c r="BH143" s="153">
        <f t="shared" si="7"/>
        <v>0</v>
      </c>
      <c r="BI143" s="153">
        <f t="shared" si="8"/>
        <v>0</v>
      </c>
      <c r="BJ143" s="14" t="s">
        <v>85</v>
      </c>
      <c r="BK143" s="153">
        <f t="shared" si="9"/>
        <v>0</v>
      </c>
      <c r="BL143" s="14" t="s">
        <v>133</v>
      </c>
      <c r="BM143" s="152" t="s">
        <v>4332</v>
      </c>
    </row>
    <row r="144" spans="1:65" s="2" customFormat="1" ht="24.2" customHeight="1">
      <c r="A144" s="29"/>
      <c r="B144" s="140"/>
      <c r="C144" s="159" t="s">
        <v>239</v>
      </c>
      <c r="D144" s="159" t="s">
        <v>4251</v>
      </c>
      <c r="E144" s="160" t="s">
        <v>4333</v>
      </c>
      <c r="F144" s="161" t="s">
        <v>4334</v>
      </c>
      <c r="G144" s="162" t="s">
        <v>446</v>
      </c>
      <c r="H144" s="163">
        <v>1</v>
      </c>
      <c r="I144" s="164"/>
      <c r="J144" s="165">
        <f t="shared" si="0"/>
        <v>0</v>
      </c>
      <c r="K144" s="161" t="s">
        <v>132</v>
      </c>
      <c r="L144" s="166"/>
      <c r="M144" s="167" t="s">
        <v>1</v>
      </c>
      <c r="N144" s="168" t="s">
        <v>42</v>
      </c>
      <c r="O144" s="55"/>
      <c r="P144" s="150">
        <f t="shared" si="1"/>
        <v>0</v>
      </c>
      <c r="Q144" s="150">
        <v>0.16242000000000001</v>
      </c>
      <c r="R144" s="150">
        <f t="shared" si="2"/>
        <v>0.16242000000000001</v>
      </c>
      <c r="S144" s="150">
        <v>0</v>
      </c>
      <c r="T144" s="151">
        <f t="shared" si="3"/>
        <v>0</v>
      </c>
      <c r="U144" s="29"/>
      <c r="V144" s="29"/>
      <c r="W144" s="29"/>
      <c r="X144" s="29"/>
      <c r="Y144" s="29"/>
      <c r="Z144" s="29"/>
      <c r="AA144" s="29"/>
      <c r="AB144" s="29"/>
      <c r="AC144" s="29"/>
      <c r="AD144" s="29"/>
      <c r="AE144" s="29"/>
      <c r="AR144" s="152" t="s">
        <v>159</v>
      </c>
      <c r="AT144" s="152" t="s">
        <v>4251</v>
      </c>
      <c r="AU144" s="152" t="s">
        <v>77</v>
      </c>
      <c r="AY144" s="14" t="s">
        <v>125</v>
      </c>
      <c r="BE144" s="153">
        <f t="shared" si="4"/>
        <v>0</v>
      </c>
      <c r="BF144" s="153">
        <f t="shared" si="5"/>
        <v>0</v>
      </c>
      <c r="BG144" s="153">
        <f t="shared" si="6"/>
        <v>0</v>
      </c>
      <c r="BH144" s="153">
        <f t="shared" si="7"/>
        <v>0</v>
      </c>
      <c r="BI144" s="153">
        <f t="shared" si="8"/>
        <v>0</v>
      </c>
      <c r="BJ144" s="14" t="s">
        <v>85</v>
      </c>
      <c r="BK144" s="153">
        <f t="shared" si="9"/>
        <v>0</v>
      </c>
      <c r="BL144" s="14" t="s">
        <v>133</v>
      </c>
      <c r="BM144" s="152" t="s">
        <v>4335</v>
      </c>
    </row>
    <row r="145" spans="1:65" s="2" customFormat="1" ht="24.2" customHeight="1">
      <c r="A145" s="29"/>
      <c r="B145" s="140"/>
      <c r="C145" s="159" t="s">
        <v>243</v>
      </c>
      <c r="D145" s="159" t="s">
        <v>4251</v>
      </c>
      <c r="E145" s="160" t="s">
        <v>4336</v>
      </c>
      <c r="F145" s="161" t="s">
        <v>4337</v>
      </c>
      <c r="G145" s="162" t="s">
        <v>446</v>
      </c>
      <c r="H145" s="163">
        <v>1</v>
      </c>
      <c r="I145" s="164"/>
      <c r="J145" s="165">
        <f t="shared" si="0"/>
        <v>0</v>
      </c>
      <c r="K145" s="161" t="s">
        <v>132</v>
      </c>
      <c r="L145" s="166"/>
      <c r="M145" s="167" t="s">
        <v>1</v>
      </c>
      <c r="N145" s="168" t="s">
        <v>42</v>
      </c>
      <c r="O145" s="55"/>
      <c r="P145" s="150">
        <f t="shared" si="1"/>
        <v>0</v>
      </c>
      <c r="Q145" s="150">
        <v>0.16638</v>
      </c>
      <c r="R145" s="150">
        <f t="shared" si="2"/>
        <v>0.16638</v>
      </c>
      <c r="S145" s="150">
        <v>0</v>
      </c>
      <c r="T145" s="151">
        <f t="shared" si="3"/>
        <v>0</v>
      </c>
      <c r="U145" s="29"/>
      <c r="V145" s="29"/>
      <c r="W145" s="29"/>
      <c r="X145" s="29"/>
      <c r="Y145" s="29"/>
      <c r="Z145" s="29"/>
      <c r="AA145" s="29"/>
      <c r="AB145" s="29"/>
      <c r="AC145" s="29"/>
      <c r="AD145" s="29"/>
      <c r="AE145" s="29"/>
      <c r="AR145" s="152" t="s">
        <v>159</v>
      </c>
      <c r="AT145" s="152" t="s">
        <v>4251</v>
      </c>
      <c r="AU145" s="152" t="s">
        <v>77</v>
      </c>
      <c r="AY145" s="14" t="s">
        <v>125</v>
      </c>
      <c r="BE145" s="153">
        <f t="shared" si="4"/>
        <v>0</v>
      </c>
      <c r="BF145" s="153">
        <f t="shared" si="5"/>
        <v>0</v>
      </c>
      <c r="BG145" s="153">
        <f t="shared" si="6"/>
        <v>0</v>
      </c>
      <c r="BH145" s="153">
        <f t="shared" si="7"/>
        <v>0</v>
      </c>
      <c r="BI145" s="153">
        <f t="shared" si="8"/>
        <v>0</v>
      </c>
      <c r="BJ145" s="14" t="s">
        <v>85</v>
      </c>
      <c r="BK145" s="153">
        <f t="shared" si="9"/>
        <v>0</v>
      </c>
      <c r="BL145" s="14" t="s">
        <v>133</v>
      </c>
      <c r="BM145" s="152" t="s">
        <v>4338</v>
      </c>
    </row>
    <row r="146" spans="1:65" s="2" customFormat="1" ht="24.2" customHeight="1">
      <c r="A146" s="29"/>
      <c r="B146" s="140"/>
      <c r="C146" s="159" t="s">
        <v>247</v>
      </c>
      <c r="D146" s="159" t="s">
        <v>4251</v>
      </c>
      <c r="E146" s="160" t="s">
        <v>4339</v>
      </c>
      <c r="F146" s="161" t="s">
        <v>4340</v>
      </c>
      <c r="G146" s="162" t="s">
        <v>446</v>
      </c>
      <c r="H146" s="163">
        <v>1</v>
      </c>
      <c r="I146" s="164"/>
      <c r="J146" s="165">
        <f t="shared" si="0"/>
        <v>0</v>
      </c>
      <c r="K146" s="161" t="s">
        <v>132</v>
      </c>
      <c r="L146" s="166"/>
      <c r="M146" s="167" t="s">
        <v>1</v>
      </c>
      <c r="N146" s="168" t="s">
        <v>42</v>
      </c>
      <c r="O146" s="55"/>
      <c r="P146" s="150">
        <f t="shared" si="1"/>
        <v>0</v>
      </c>
      <c r="Q146" s="150">
        <v>0.17035</v>
      </c>
      <c r="R146" s="150">
        <f t="shared" si="2"/>
        <v>0.17035</v>
      </c>
      <c r="S146" s="150">
        <v>0</v>
      </c>
      <c r="T146" s="151">
        <f t="shared" si="3"/>
        <v>0</v>
      </c>
      <c r="U146" s="29"/>
      <c r="V146" s="29"/>
      <c r="W146" s="29"/>
      <c r="X146" s="29"/>
      <c r="Y146" s="29"/>
      <c r="Z146" s="29"/>
      <c r="AA146" s="29"/>
      <c r="AB146" s="29"/>
      <c r="AC146" s="29"/>
      <c r="AD146" s="29"/>
      <c r="AE146" s="29"/>
      <c r="AR146" s="152" t="s">
        <v>159</v>
      </c>
      <c r="AT146" s="152" t="s">
        <v>4251</v>
      </c>
      <c r="AU146" s="152" t="s">
        <v>77</v>
      </c>
      <c r="AY146" s="14" t="s">
        <v>125</v>
      </c>
      <c r="BE146" s="153">
        <f t="shared" si="4"/>
        <v>0</v>
      </c>
      <c r="BF146" s="153">
        <f t="shared" si="5"/>
        <v>0</v>
      </c>
      <c r="BG146" s="153">
        <f t="shared" si="6"/>
        <v>0</v>
      </c>
      <c r="BH146" s="153">
        <f t="shared" si="7"/>
        <v>0</v>
      </c>
      <c r="BI146" s="153">
        <f t="shared" si="8"/>
        <v>0</v>
      </c>
      <c r="BJ146" s="14" t="s">
        <v>85</v>
      </c>
      <c r="BK146" s="153">
        <f t="shared" si="9"/>
        <v>0</v>
      </c>
      <c r="BL146" s="14" t="s">
        <v>133</v>
      </c>
      <c r="BM146" s="152" t="s">
        <v>4341</v>
      </c>
    </row>
    <row r="147" spans="1:65" s="2" customFormat="1" ht="24.2" customHeight="1">
      <c r="A147" s="29"/>
      <c r="B147" s="140"/>
      <c r="C147" s="159" t="s">
        <v>251</v>
      </c>
      <c r="D147" s="159" t="s">
        <v>4251</v>
      </c>
      <c r="E147" s="160" t="s">
        <v>4342</v>
      </c>
      <c r="F147" s="161" t="s">
        <v>4343</v>
      </c>
      <c r="G147" s="162" t="s">
        <v>446</v>
      </c>
      <c r="H147" s="163">
        <v>1</v>
      </c>
      <c r="I147" s="164"/>
      <c r="J147" s="165">
        <f t="shared" si="0"/>
        <v>0</v>
      </c>
      <c r="K147" s="161" t="s">
        <v>132</v>
      </c>
      <c r="L147" s="166"/>
      <c r="M147" s="167" t="s">
        <v>1</v>
      </c>
      <c r="N147" s="168" t="s">
        <v>42</v>
      </c>
      <c r="O147" s="55"/>
      <c r="P147" s="150">
        <f t="shared" si="1"/>
        <v>0</v>
      </c>
      <c r="Q147" s="150">
        <v>0.17430999999999999</v>
      </c>
      <c r="R147" s="150">
        <f t="shared" si="2"/>
        <v>0.17430999999999999</v>
      </c>
      <c r="S147" s="150">
        <v>0</v>
      </c>
      <c r="T147" s="151">
        <f t="shared" si="3"/>
        <v>0</v>
      </c>
      <c r="U147" s="29"/>
      <c r="V147" s="29"/>
      <c r="W147" s="29"/>
      <c r="X147" s="29"/>
      <c r="Y147" s="29"/>
      <c r="Z147" s="29"/>
      <c r="AA147" s="29"/>
      <c r="AB147" s="29"/>
      <c r="AC147" s="29"/>
      <c r="AD147" s="29"/>
      <c r="AE147" s="29"/>
      <c r="AR147" s="152" t="s">
        <v>159</v>
      </c>
      <c r="AT147" s="152" t="s">
        <v>4251</v>
      </c>
      <c r="AU147" s="152" t="s">
        <v>77</v>
      </c>
      <c r="AY147" s="14" t="s">
        <v>125</v>
      </c>
      <c r="BE147" s="153">
        <f t="shared" si="4"/>
        <v>0</v>
      </c>
      <c r="BF147" s="153">
        <f t="shared" si="5"/>
        <v>0</v>
      </c>
      <c r="BG147" s="153">
        <f t="shared" si="6"/>
        <v>0</v>
      </c>
      <c r="BH147" s="153">
        <f t="shared" si="7"/>
        <v>0</v>
      </c>
      <c r="BI147" s="153">
        <f t="shared" si="8"/>
        <v>0</v>
      </c>
      <c r="BJ147" s="14" t="s">
        <v>85</v>
      </c>
      <c r="BK147" s="153">
        <f t="shared" si="9"/>
        <v>0</v>
      </c>
      <c r="BL147" s="14" t="s">
        <v>133</v>
      </c>
      <c r="BM147" s="152" t="s">
        <v>4344</v>
      </c>
    </row>
    <row r="148" spans="1:65" s="2" customFormat="1" ht="24.2" customHeight="1">
      <c r="A148" s="29"/>
      <c r="B148" s="140"/>
      <c r="C148" s="159" t="s">
        <v>255</v>
      </c>
      <c r="D148" s="159" t="s">
        <v>4251</v>
      </c>
      <c r="E148" s="160" t="s">
        <v>4345</v>
      </c>
      <c r="F148" s="161" t="s">
        <v>4346</v>
      </c>
      <c r="G148" s="162" t="s">
        <v>446</v>
      </c>
      <c r="H148" s="163">
        <v>1</v>
      </c>
      <c r="I148" s="164"/>
      <c r="J148" s="165">
        <f t="shared" si="0"/>
        <v>0</v>
      </c>
      <c r="K148" s="161" t="s">
        <v>132</v>
      </c>
      <c r="L148" s="166"/>
      <c r="M148" s="167" t="s">
        <v>1</v>
      </c>
      <c r="N148" s="168" t="s">
        <v>42</v>
      </c>
      <c r="O148" s="55"/>
      <c r="P148" s="150">
        <f t="shared" si="1"/>
        <v>0</v>
      </c>
      <c r="Q148" s="150">
        <v>0.17827000000000001</v>
      </c>
      <c r="R148" s="150">
        <f t="shared" si="2"/>
        <v>0.17827000000000001</v>
      </c>
      <c r="S148" s="150">
        <v>0</v>
      </c>
      <c r="T148" s="151">
        <f t="shared" si="3"/>
        <v>0</v>
      </c>
      <c r="U148" s="29"/>
      <c r="V148" s="29"/>
      <c r="W148" s="29"/>
      <c r="X148" s="29"/>
      <c r="Y148" s="29"/>
      <c r="Z148" s="29"/>
      <c r="AA148" s="29"/>
      <c r="AB148" s="29"/>
      <c r="AC148" s="29"/>
      <c r="AD148" s="29"/>
      <c r="AE148" s="29"/>
      <c r="AR148" s="152" t="s">
        <v>159</v>
      </c>
      <c r="AT148" s="152" t="s">
        <v>4251</v>
      </c>
      <c r="AU148" s="152" t="s">
        <v>77</v>
      </c>
      <c r="AY148" s="14" t="s">
        <v>125</v>
      </c>
      <c r="BE148" s="153">
        <f t="shared" si="4"/>
        <v>0</v>
      </c>
      <c r="BF148" s="153">
        <f t="shared" si="5"/>
        <v>0</v>
      </c>
      <c r="BG148" s="153">
        <f t="shared" si="6"/>
        <v>0</v>
      </c>
      <c r="BH148" s="153">
        <f t="shared" si="7"/>
        <v>0</v>
      </c>
      <c r="BI148" s="153">
        <f t="shared" si="8"/>
        <v>0</v>
      </c>
      <c r="BJ148" s="14" t="s">
        <v>85</v>
      </c>
      <c r="BK148" s="153">
        <f t="shared" si="9"/>
        <v>0</v>
      </c>
      <c r="BL148" s="14" t="s">
        <v>133</v>
      </c>
      <c r="BM148" s="152" t="s">
        <v>4347</v>
      </c>
    </row>
    <row r="149" spans="1:65" s="2" customFormat="1" ht="24.2" customHeight="1">
      <c r="A149" s="29"/>
      <c r="B149" s="140"/>
      <c r="C149" s="159" t="s">
        <v>259</v>
      </c>
      <c r="D149" s="159" t="s">
        <v>4251</v>
      </c>
      <c r="E149" s="160" t="s">
        <v>4348</v>
      </c>
      <c r="F149" s="161" t="s">
        <v>4349</v>
      </c>
      <c r="G149" s="162" t="s">
        <v>446</v>
      </c>
      <c r="H149" s="163">
        <v>1</v>
      </c>
      <c r="I149" s="164"/>
      <c r="J149" s="165">
        <f t="shared" si="0"/>
        <v>0</v>
      </c>
      <c r="K149" s="161" t="s">
        <v>132</v>
      </c>
      <c r="L149" s="166"/>
      <c r="M149" s="167" t="s">
        <v>1</v>
      </c>
      <c r="N149" s="168" t="s">
        <v>42</v>
      </c>
      <c r="O149" s="55"/>
      <c r="P149" s="150">
        <f t="shared" si="1"/>
        <v>0</v>
      </c>
      <c r="Q149" s="150">
        <v>0.18223</v>
      </c>
      <c r="R149" s="150">
        <f t="shared" si="2"/>
        <v>0.18223</v>
      </c>
      <c r="S149" s="150">
        <v>0</v>
      </c>
      <c r="T149" s="151">
        <f t="shared" si="3"/>
        <v>0</v>
      </c>
      <c r="U149" s="29"/>
      <c r="V149" s="29"/>
      <c r="W149" s="29"/>
      <c r="X149" s="29"/>
      <c r="Y149" s="29"/>
      <c r="Z149" s="29"/>
      <c r="AA149" s="29"/>
      <c r="AB149" s="29"/>
      <c r="AC149" s="29"/>
      <c r="AD149" s="29"/>
      <c r="AE149" s="29"/>
      <c r="AR149" s="152" t="s">
        <v>159</v>
      </c>
      <c r="AT149" s="152" t="s">
        <v>4251</v>
      </c>
      <c r="AU149" s="152" t="s">
        <v>77</v>
      </c>
      <c r="AY149" s="14" t="s">
        <v>125</v>
      </c>
      <c r="BE149" s="153">
        <f t="shared" si="4"/>
        <v>0</v>
      </c>
      <c r="BF149" s="153">
        <f t="shared" si="5"/>
        <v>0</v>
      </c>
      <c r="BG149" s="153">
        <f t="shared" si="6"/>
        <v>0</v>
      </c>
      <c r="BH149" s="153">
        <f t="shared" si="7"/>
        <v>0</v>
      </c>
      <c r="BI149" s="153">
        <f t="shared" si="8"/>
        <v>0</v>
      </c>
      <c r="BJ149" s="14" t="s">
        <v>85</v>
      </c>
      <c r="BK149" s="153">
        <f t="shared" si="9"/>
        <v>0</v>
      </c>
      <c r="BL149" s="14" t="s">
        <v>133</v>
      </c>
      <c r="BM149" s="152" t="s">
        <v>4350</v>
      </c>
    </row>
    <row r="150" spans="1:65" s="2" customFormat="1" ht="24.2" customHeight="1">
      <c r="A150" s="29"/>
      <c r="B150" s="140"/>
      <c r="C150" s="159" t="s">
        <v>263</v>
      </c>
      <c r="D150" s="159" t="s">
        <v>4251</v>
      </c>
      <c r="E150" s="160" t="s">
        <v>4351</v>
      </c>
      <c r="F150" s="161" t="s">
        <v>4352</v>
      </c>
      <c r="G150" s="162" t="s">
        <v>446</v>
      </c>
      <c r="H150" s="163">
        <v>1</v>
      </c>
      <c r="I150" s="164"/>
      <c r="J150" s="165">
        <f t="shared" si="0"/>
        <v>0</v>
      </c>
      <c r="K150" s="161" t="s">
        <v>132</v>
      </c>
      <c r="L150" s="166"/>
      <c r="M150" s="167" t="s">
        <v>1</v>
      </c>
      <c r="N150" s="168" t="s">
        <v>42</v>
      </c>
      <c r="O150" s="55"/>
      <c r="P150" s="150">
        <f t="shared" si="1"/>
        <v>0</v>
      </c>
      <c r="Q150" s="150">
        <v>0.18618999999999999</v>
      </c>
      <c r="R150" s="150">
        <f t="shared" si="2"/>
        <v>0.18618999999999999</v>
      </c>
      <c r="S150" s="150">
        <v>0</v>
      </c>
      <c r="T150" s="151">
        <f t="shared" si="3"/>
        <v>0</v>
      </c>
      <c r="U150" s="29"/>
      <c r="V150" s="29"/>
      <c r="W150" s="29"/>
      <c r="X150" s="29"/>
      <c r="Y150" s="29"/>
      <c r="Z150" s="29"/>
      <c r="AA150" s="29"/>
      <c r="AB150" s="29"/>
      <c r="AC150" s="29"/>
      <c r="AD150" s="29"/>
      <c r="AE150" s="29"/>
      <c r="AR150" s="152" t="s">
        <v>159</v>
      </c>
      <c r="AT150" s="152" t="s">
        <v>4251</v>
      </c>
      <c r="AU150" s="152" t="s">
        <v>77</v>
      </c>
      <c r="AY150" s="14" t="s">
        <v>125</v>
      </c>
      <c r="BE150" s="153">
        <f t="shared" si="4"/>
        <v>0</v>
      </c>
      <c r="BF150" s="153">
        <f t="shared" si="5"/>
        <v>0</v>
      </c>
      <c r="BG150" s="153">
        <f t="shared" si="6"/>
        <v>0</v>
      </c>
      <c r="BH150" s="153">
        <f t="shared" si="7"/>
        <v>0</v>
      </c>
      <c r="BI150" s="153">
        <f t="shared" si="8"/>
        <v>0</v>
      </c>
      <c r="BJ150" s="14" t="s">
        <v>85</v>
      </c>
      <c r="BK150" s="153">
        <f t="shared" si="9"/>
        <v>0</v>
      </c>
      <c r="BL150" s="14" t="s">
        <v>133</v>
      </c>
      <c r="BM150" s="152" t="s">
        <v>4353</v>
      </c>
    </row>
    <row r="151" spans="1:65" s="2" customFormat="1" ht="24.2" customHeight="1">
      <c r="A151" s="29"/>
      <c r="B151" s="140"/>
      <c r="C151" s="159" t="s">
        <v>267</v>
      </c>
      <c r="D151" s="159" t="s">
        <v>4251</v>
      </c>
      <c r="E151" s="160" t="s">
        <v>4354</v>
      </c>
      <c r="F151" s="161" t="s">
        <v>4355</v>
      </c>
      <c r="G151" s="162" t="s">
        <v>446</v>
      </c>
      <c r="H151" s="163">
        <v>1</v>
      </c>
      <c r="I151" s="164"/>
      <c r="J151" s="165">
        <f t="shared" si="0"/>
        <v>0</v>
      </c>
      <c r="K151" s="161" t="s">
        <v>132</v>
      </c>
      <c r="L151" s="166"/>
      <c r="M151" s="167" t="s">
        <v>1</v>
      </c>
      <c r="N151" s="168" t="s">
        <v>42</v>
      </c>
      <c r="O151" s="55"/>
      <c r="P151" s="150">
        <f t="shared" si="1"/>
        <v>0</v>
      </c>
      <c r="Q151" s="150">
        <v>0.19015000000000001</v>
      </c>
      <c r="R151" s="150">
        <f t="shared" si="2"/>
        <v>0.19015000000000001</v>
      </c>
      <c r="S151" s="150">
        <v>0</v>
      </c>
      <c r="T151" s="151">
        <f t="shared" si="3"/>
        <v>0</v>
      </c>
      <c r="U151" s="29"/>
      <c r="V151" s="29"/>
      <c r="W151" s="29"/>
      <c r="X151" s="29"/>
      <c r="Y151" s="29"/>
      <c r="Z151" s="29"/>
      <c r="AA151" s="29"/>
      <c r="AB151" s="29"/>
      <c r="AC151" s="29"/>
      <c r="AD151" s="29"/>
      <c r="AE151" s="29"/>
      <c r="AR151" s="152" t="s">
        <v>159</v>
      </c>
      <c r="AT151" s="152" t="s">
        <v>4251</v>
      </c>
      <c r="AU151" s="152" t="s">
        <v>77</v>
      </c>
      <c r="AY151" s="14" t="s">
        <v>125</v>
      </c>
      <c r="BE151" s="153">
        <f t="shared" si="4"/>
        <v>0</v>
      </c>
      <c r="BF151" s="153">
        <f t="shared" si="5"/>
        <v>0</v>
      </c>
      <c r="BG151" s="153">
        <f t="shared" si="6"/>
        <v>0</v>
      </c>
      <c r="BH151" s="153">
        <f t="shared" si="7"/>
        <v>0</v>
      </c>
      <c r="BI151" s="153">
        <f t="shared" si="8"/>
        <v>0</v>
      </c>
      <c r="BJ151" s="14" t="s">
        <v>85</v>
      </c>
      <c r="BK151" s="153">
        <f t="shared" si="9"/>
        <v>0</v>
      </c>
      <c r="BL151" s="14" t="s">
        <v>133</v>
      </c>
      <c r="BM151" s="152" t="s">
        <v>4356</v>
      </c>
    </row>
    <row r="152" spans="1:65" s="2" customFormat="1" ht="24.2" customHeight="1">
      <c r="A152" s="29"/>
      <c r="B152" s="140"/>
      <c r="C152" s="159" t="s">
        <v>271</v>
      </c>
      <c r="D152" s="159" t="s">
        <v>4251</v>
      </c>
      <c r="E152" s="160" t="s">
        <v>4357</v>
      </c>
      <c r="F152" s="161" t="s">
        <v>4358</v>
      </c>
      <c r="G152" s="162" t="s">
        <v>446</v>
      </c>
      <c r="H152" s="163">
        <v>1</v>
      </c>
      <c r="I152" s="164"/>
      <c r="J152" s="165">
        <f t="shared" si="0"/>
        <v>0</v>
      </c>
      <c r="K152" s="161" t="s">
        <v>132</v>
      </c>
      <c r="L152" s="166"/>
      <c r="M152" s="167" t="s">
        <v>1</v>
      </c>
      <c r="N152" s="168" t="s">
        <v>42</v>
      </c>
      <c r="O152" s="55"/>
      <c r="P152" s="150">
        <f t="shared" si="1"/>
        <v>0</v>
      </c>
      <c r="Q152" s="150">
        <v>0.19411999999999999</v>
      </c>
      <c r="R152" s="150">
        <f t="shared" si="2"/>
        <v>0.19411999999999999</v>
      </c>
      <c r="S152" s="150">
        <v>0</v>
      </c>
      <c r="T152" s="151">
        <f t="shared" si="3"/>
        <v>0</v>
      </c>
      <c r="U152" s="29"/>
      <c r="V152" s="29"/>
      <c r="W152" s="29"/>
      <c r="X152" s="29"/>
      <c r="Y152" s="29"/>
      <c r="Z152" s="29"/>
      <c r="AA152" s="29"/>
      <c r="AB152" s="29"/>
      <c r="AC152" s="29"/>
      <c r="AD152" s="29"/>
      <c r="AE152" s="29"/>
      <c r="AR152" s="152" t="s">
        <v>159</v>
      </c>
      <c r="AT152" s="152" t="s">
        <v>4251</v>
      </c>
      <c r="AU152" s="152" t="s">
        <v>77</v>
      </c>
      <c r="AY152" s="14" t="s">
        <v>125</v>
      </c>
      <c r="BE152" s="153">
        <f t="shared" si="4"/>
        <v>0</v>
      </c>
      <c r="BF152" s="153">
        <f t="shared" si="5"/>
        <v>0</v>
      </c>
      <c r="BG152" s="153">
        <f t="shared" si="6"/>
        <v>0</v>
      </c>
      <c r="BH152" s="153">
        <f t="shared" si="7"/>
        <v>0</v>
      </c>
      <c r="BI152" s="153">
        <f t="shared" si="8"/>
        <v>0</v>
      </c>
      <c r="BJ152" s="14" t="s">
        <v>85</v>
      </c>
      <c r="BK152" s="153">
        <f t="shared" si="9"/>
        <v>0</v>
      </c>
      <c r="BL152" s="14" t="s">
        <v>133</v>
      </c>
      <c r="BM152" s="152" t="s">
        <v>4359</v>
      </c>
    </row>
    <row r="153" spans="1:65" s="2" customFormat="1" ht="24.2" customHeight="1">
      <c r="A153" s="29"/>
      <c r="B153" s="140"/>
      <c r="C153" s="159" t="s">
        <v>275</v>
      </c>
      <c r="D153" s="159" t="s">
        <v>4251</v>
      </c>
      <c r="E153" s="160" t="s">
        <v>4360</v>
      </c>
      <c r="F153" s="161" t="s">
        <v>4361</v>
      </c>
      <c r="G153" s="162" t="s">
        <v>446</v>
      </c>
      <c r="H153" s="163">
        <v>1</v>
      </c>
      <c r="I153" s="164"/>
      <c r="J153" s="165">
        <f t="shared" si="0"/>
        <v>0</v>
      </c>
      <c r="K153" s="161" t="s">
        <v>132</v>
      </c>
      <c r="L153" s="166"/>
      <c r="M153" s="167" t="s">
        <v>1</v>
      </c>
      <c r="N153" s="168" t="s">
        <v>42</v>
      </c>
      <c r="O153" s="55"/>
      <c r="P153" s="150">
        <f t="shared" si="1"/>
        <v>0</v>
      </c>
      <c r="Q153" s="150">
        <v>0.19808000000000001</v>
      </c>
      <c r="R153" s="150">
        <f t="shared" si="2"/>
        <v>0.19808000000000001</v>
      </c>
      <c r="S153" s="150">
        <v>0</v>
      </c>
      <c r="T153" s="151">
        <f t="shared" si="3"/>
        <v>0</v>
      </c>
      <c r="U153" s="29"/>
      <c r="V153" s="29"/>
      <c r="W153" s="29"/>
      <c r="X153" s="29"/>
      <c r="Y153" s="29"/>
      <c r="Z153" s="29"/>
      <c r="AA153" s="29"/>
      <c r="AB153" s="29"/>
      <c r="AC153" s="29"/>
      <c r="AD153" s="29"/>
      <c r="AE153" s="29"/>
      <c r="AR153" s="152" t="s">
        <v>159</v>
      </c>
      <c r="AT153" s="152" t="s">
        <v>4251</v>
      </c>
      <c r="AU153" s="152" t="s">
        <v>77</v>
      </c>
      <c r="AY153" s="14" t="s">
        <v>125</v>
      </c>
      <c r="BE153" s="153">
        <f t="shared" si="4"/>
        <v>0</v>
      </c>
      <c r="BF153" s="153">
        <f t="shared" si="5"/>
        <v>0</v>
      </c>
      <c r="BG153" s="153">
        <f t="shared" si="6"/>
        <v>0</v>
      </c>
      <c r="BH153" s="153">
        <f t="shared" si="7"/>
        <v>0</v>
      </c>
      <c r="BI153" s="153">
        <f t="shared" si="8"/>
        <v>0</v>
      </c>
      <c r="BJ153" s="14" t="s">
        <v>85</v>
      </c>
      <c r="BK153" s="153">
        <f t="shared" si="9"/>
        <v>0</v>
      </c>
      <c r="BL153" s="14" t="s">
        <v>133</v>
      </c>
      <c r="BM153" s="152" t="s">
        <v>4362</v>
      </c>
    </row>
    <row r="154" spans="1:65" s="2" customFormat="1" ht="24.2" customHeight="1">
      <c r="A154" s="29"/>
      <c r="B154" s="140"/>
      <c r="C154" s="159" t="s">
        <v>279</v>
      </c>
      <c r="D154" s="159" t="s">
        <v>4251</v>
      </c>
      <c r="E154" s="160" t="s">
        <v>4363</v>
      </c>
      <c r="F154" s="161" t="s">
        <v>4364</v>
      </c>
      <c r="G154" s="162" t="s">
        <v>446</v>
      </c>
      <c r="H154" s="163">
        <v>1</v>
      </c>
      <c r="I154" s="164"/>
      <c r="J154" s="165">
        <f t="shared" si="0"/>
        <v>0</v>
      </c>
      <c r="K154" s="161" t="s">
        <v>132</v>
      </c>
      <c r="L154" s="166"/>
      <c r="M154" s="167" t="s">
        <v>1</v>
      </c>
      <c r="N154" s="168" t="s">
        <v>42</v>
      </c>
      <c r="O154" s="55"/>
      <c r="P154" s="150">
        <f t="shared" si="1"/>
        <v>0</v>
      </c>
      <c r="Q154" s="150">
        <v>9.7000000000000003E-2</v>
      </c>
      <c r="R154" s="150">
        <f t="shared" si="2"/>
        <v>9.7000000000000003E-2</v>
      </c>
      <c r="S154" s="150">
        <v>0</v>
      </c>
      <c r="T154" s="151">
        <f t="shared" si="3"/>
        <v>0</v>
      </c>
      <c r="U154" s="29"/>
      <c r="V154" s="29"/>
      <c r="W154" s="29"/>
      <c r="X154" s="29"/>
      <c r="Y154" s="29"/>
      <c r="Z154" s="29"/>
      <c r="AA154" s="29"/>
      <c r="AB154" s="29"/>
      <c r="AC154" s="29"/>
      <c r="AD154" s="29"/>
      <c r="AE154" s="29"/>
      <c r="AR154" s="152" t="s">
        <v>159</v>
      </c>
      <c r="AT154" s="152" t="s">
        <v>4251</v>
      </c>
      <c r="AU154" s="152" t="s">
        <v>77</v>
      </c>
      <c r="AY154" s="14" t="s">
        <v>125</v>
      </c>
      <c r="BE154" s="153">
        <f t="shared" si="4"/>
        <v>0</v>
      </c>
      <c r="BF154" s="153">
        <f t="shared" si="5"/>
        <v>0</v>
      </c>
      <c r="BG154" s="153">
        <f t="shared" si="6"/>
        <v>0</v>
      </c>
      <c r="BH154" s="153">
        <f t="shared" si="7"/>
        <v>0</v>
      </c>
      <c r="BI154" s="153">
        <f t="shared" si="8"/>
        <v>0</v>
      </c>
      <c r="BJ154" s="14" t="s">
        <v>85</v>
      </c>
      <c r="BK154" s="153">
        <f t="shared" si="9"/>
        <v>0</v>
      </c>
      <c r="BL154" s="14" t="s">
        <v>133</v>
      </c>
      <c r="BM154" s="152" t="s">
        <v>4365</v>
      </c>
    </row>
    <row r="155" spans="1:65" s="2" customFormat="1" ht="24.2" customHeight="1">
      <c r="A155" s="29"/>
      <c r="B155" s="140"/>
      <c r="C155" s="159" t="s">
        <v>283</v>
      </c>
      <c r="D155" s="159" t="s">
        <v>4251</v>
      </c>
      <c r="E155" s="160" t="s">
        <v>4366</v>
      </c>
      <c r="F155" s="161" t="s">
        <v>4367</v>
      </c>
      <c r="G155" s="162" t="s">
        <v>446</v>
      </c>
      <c r="H155" s="163">
        <v>1</v>
      </c>
      <c r="I155" s="164"/>
      <c r="J155" s="165">
        <f t="shared" si="0"/>
        <v>0</v>
      </c>
      <c r="K155" s="161" t="s">
        <v>132</v>
      </c>
      <c r="L155" s="166"/>
      <c r="M155" s="167" t="s">
        <v>1</v>
      </c>
      <c r="N155" s="168" t="s">
        <v>42</v>
      </c>
      <c r="O155" s="55"/>
      <c r="P155" s="150">
        <f t="shared" si="1"/>
        <v>0</v>
      </c>
      <c r="Q155" s="150">
        <v>0.10073</v>
      </c>
      <c r="R155" s="150">
        <f t="shared" si="2"/>
        <v>0.10073</v>
      </c>
      <c r="S155" s="150">
        <v>0</v>
      </c>
      <c r="T155" s="151">
        <f t="shared" si="3"/>
        <v>0</v>
      </c>
      <c r="U155" s="29"/>
      <c r="V155" s="29"/>
      <c r="W155" s="29"/>
      <c r="X155" s="29"/>
      <c r="Y155" s="29"/>
      <c r="Z155" s="29"/>
      <c r="AA155" s="29"/>
      <c r="AB155" s="29"/>
      <c r="AC155" s="29"/>
      <c r="AD155" s="29"/>
      <c r="AE155" s="29"/>
      <c r="AR155" s="152" t="s">
        <v>159</v>
      </c>
      <c r="AT155" s="152" t="s">
        <v>4251</v>
      </c>
      <c r="AU155" s="152" t="s">
        <v>77</v>
      </c>
      <c r="AY155" s="14" t="s">
        <v>125</v>
      </c>
      <c r="BE155" s="153">
        <f t="shared" si="4"/>
        <v>0</v>
      </c>
      <c r="BF155" s="153">
        <f t="shared" si="5"/>
        <v>0</v>
      </c>
      <c r="BG155" s="153">
        <f t="shared" si="6"/>
        <v>0</v>
      </c>
      <c r="BH155" s="153">
        <f t="shared" si="7"/>
        <v>0</v>
      </c>
      <c r="BI155" s="153">
        <f t="shared" si="8"/>
        <v>0</v>
      </c>
      <c r="BJ155" s="14" t="s">
        <v>85</v>
      </c>
      <c r="BK155" s="153">
        <f t="shared" si="9"/>
        <v>0</v>
      </c>
      <c r="BL155" s="14" t="s">
        <v>133</v>
      </c>
      <c r="BM155" s="152" t="s">
        <v>4368</v>
      </c>
    </row>
    <row r="156" spans="1:65" s="2" customFormat="1" ht="24.2" customHeight="1">
      <c r="A156" s="29"/>
      <c r="B156" s="140"/>
      <c r="C156" s="159" t="s">
        <v>287</v>
      </c>
      <c r="D156" s="159" t="s">
        <v>4251</v>
      </c>
      <c r="E156" s="160" t="s">
        <v>4369</v>
      </c>
      <c r="F156" s="161" t="s">
        <v>4370</v>
      </c>
      <c r="G156" s="162" t="s">
        <v>446</v>
      </c>
      <c r="H156" s="163">
        <v>1</v>
      </c>
      <c r="I156" s="164"/>
      <c r="J156" s="165">
        <f t="shared" si="0"/>
        <v>0</v>
      </c>
      <c r="K156" s="161" t="s">
        <v>132</v>
      </c>
      <c r="L156" s="166"/>
      <c r="M156" s="167" t="s">
        <v>1</v>
      </c>
      <c r="N156" s="168" t="s">
        <v>42</v>
      </c>
      <c r="O156" s="55"/>
      <c r="P156" s="150">
        <f t="shared" si="1"/>
        <v>0</v>
      </c>
      <c r="Q156" s="150">
        <v>0.10446</v>
      </c>
      <c r="R156" s="150">
        <f t="shared" si="2"/>
        <v>0.10446</v>
      </c>
      <c r="S156" s="150">
        <v>0</v>
      </c>
      <c r="T156" s="151">
        <f t="shared" si="3"/>
        <v>0</v>
      </c>
      <c r="U156" s="29"/>
      <c r="V156" s="29"/>
      <c r="W156" s="29"/>
      <c r="X156" s="29"/>
      <c r="Y156" s="29"/>
      <c r="Z156" s="29"/>
      <c r="AA156" s="29"/>
      <c r="AB156" s="29"/>
      <c r="AC156" s="29"/>
      <c r="AD156" s="29"/>
      <c r="AE156" s="29"/>
      <c r="AR156" s="152" t="s">
        <v>159</v>
      </c>
      <c r="AT156" s="152" t="s">
        <v>4251</v>
      </c>
      <c r="AU156" s="152" t="s">
        <v>77</v>
      </c>
      <c r="AY156" s="14" t="s">
        <v>125</v>
      </c>
      <c r="BE156" s="153">
        <f t="shared" si="4"/>
        <v>0</v>
      </c>
      <c r="BF156" s="153">
        <f t="shared" si="5"/>
        <v>0</v>
      </c>
      <c r="BG156" s="153">
        <f t="shared" si="6"/>
        <v>0</v>
      </c>
      <c r="BH156" s="153">
        <f t="shared" si="7"/>
        <v>0</v>
      </c>
      <c r="BI156" s="153">
        <f t="shared" si="8"/>
        <v>0</v>
      </c>
      <c r="BJ156" s="14" t="s">
        <v>85</v>
      </c>
      <c r="BK156" s="153">
        <f t="shared" si="9"/>
        <v>0</v>
      </c>
      <c r="BL156" s="14" t="s">
        <v>133</v>
      </c>
      <c r="BM156" s="152" t="s">
        <v>4371</v>
      </c>
    </row>
    <row r="157" spans="1:65" s="2" customFormat="1" ht="24.2" customHeight="1">
      <c r="A157" s="29"/>
      <c r="B157" s="140"/>
      <c r="C157" s="159" t="s">
        <v>291</v>
      </c>
      <c r="D157" s="159" t="s">
        <v>4251</v>
      </c>
      <c r="E157" s="160" t="s">
        <v>4372</v>
      </c>
      <c r="F157" s="161" t="s">
        <v>4373</v>
      </c>
      <c r="G157" s="162" t="s">
        <v>446</v>
      </c>
      <c r="H157" s="163">
        <v>1</v>
      </c>
      <c r="I157" s="164"/>
      <c r="J157" s="165">
        <f t="shared" si="0"/>
        <v>0</v>
      </c>
      <c r="K157" s="161" t="s">
        <v>132</v>
      </c>
      <c r="L157" s="166"/>
      <c r="M157" s="167" t="s">
        <v>1</v>
      </c>
      <c r="N157" s="168" t="s">
        <v>42</v>
      </c>
      <c r="O157" s="55"/>
      <c r="P157" s="150">
        <f t="shared" si="1"/>
        <v>0</v>
      </c>
      <c r="Q157" s="150">
        <v>0.10818999999999999</v>
      </c>
      <c r="R157" s="150">
        <f t="shared" si="2"/>
        <v>0.10818999999999999</v>
      </c>
      <c r="S157" s="150">
        <v>0</v>
      </c>
      <c r="T157" s="151">
        <f t="shared" si="3"/>
        <v>0</v>
      </c>
      <c r="U157" s="29"/>
      <c r="V157" s="29"/>
      <c r="W157" s="29"/>
      <c r="X157" s="29"/>
      <c r="Y157" s="29"/>
      <c r="Z157" s="29"/>
      <c r="AA157" s="29"/>
      <c r="AB157" s="29"/>
      <c r="AC157" s="29"/>
      <c r="AD157" s="29"/>
      <c r="AE157" s="29"/>
      <c r="AR157" s="152" t="s">
        <v>159</v>
      </c>
      <c r="AT157" s="152" t="s">
        <v>4251</v>
      </c>
      <c r="AU157" s="152" t="s">
        <v>77</v>
      </c>
      <c r="AY157" s="14" t="s">
        <v>125</v>
      </c>
      <c r="BE157" s="153">
        <f t="shared" si="4"/>
        <v>0</v>
      </c>
      <c r="BF157" s="153">
        <f t="shared" si="5"/>
        <v>0</v>
      </c>
      <c r="BG157" s="153">
        <f t="shared" si="6"/>
        <v>0</v>
      </c>
      <c r="BH157" s="153">
        <f t="shared" si="7"/>
        <v>0</v>
      </c>
      <c r="BI157" s="153">
        <f t="shared" si="8"/>
        <v>0</v>
      </c>
      <c r="BJ157" s="14" t="s">
        <v>85</v>
      </c>
      <c r="BK157" s="153">
        <f t="shared" si="9"/>
        <v>0</v>
      </c>
      <c r="BL157" s="14" t="s">
        <v>133</v>
      </c>
      <c r="BM157" s="152" t="s">
        <v>4374</v>
      </c>
    </row>
    <row r="158" spans="1:65" s="2" customFormat="1" ht="24.2" customHeight="1">
      <c r="A158" s="29"/>
      <c r="B158" s="140"/>
      <c r="C158" s="159" t="s">
        <v>295</v>
      </c>
      <c r="D158" s="159" t="s">
        <v>4251</v>
      </c>
      <c r="E158" s="160" t="s">
        <v>4375</v>
      </c>
      <c r="F158" s="161" t="s">
        <v>4376</v>
      </c>
      <c r="G158" s="162" t="s">
        <v>446</v>
      </c>
      <c r="H158" s="163">
        <v>1</v>
      </c>
      <c r="I158" s="164"/>
      <c r="J158" s="165">
        <f t="shared" si="0"/>
        <v>0</v>
      </c>
      <c r="K158" s="161" t="s">
        <v>132</v>
      </c>
      <c r="L158" s="166"/>
      <c r="M158" s="167" t="s">
        <v>1</v>
      </c>
      <c r="N158" s="168" t="s">
        <v>42</v>
      </c>
      <c r="O158" s="55"/>
      <c r="P158" s="150">
        <f t="shared" si="1"/>
        <v>0</v>
      </c>
      <c r="Q158" s="150">
        <v>0.11192000000000001</v>
      </c>
      <c r="R158" s="150">
        <f t="shared" si="2"/>
        <v>0.11192000000000001</v>
      </c>
      <c r="S158" s="150">
        <v>0</v>
      </c>
      <c r="T158" s="151">
        <f t="shared" si="3"/>
        <v>0</v>
      </c>
      <c r="U158" s="29"/>
      <c r="V158" s="29"/>
      <c r="W158" s="29"/>
      <c r="X158" s="29"/>
      <c r="Y158" s="29"/>
      <c r="Z158" s="29"/>
      <c r="AA158" s="29"/>
      <c r="AB158" s="29"/>
      <c r="AC158" s="29"/>
      <c r="AD158" s="29"/>
      <c r="AE158" s="29"/>
      <c r="AR158" s="152" t="s">
        <v>159</v>
      </c>
      <c r="AT158" s="152" t="s">
        <v>4251</v>
      </c>
      <c r="AU158" s="152" t="s">
        <v>77</v>
      </c>
      <c r="AY158" s="14" t="s">
        <v>125</v>
      </c>
      <c r="BE158" s="153">
        <f t="shared" si="4"/>
        <v>0</v>
      </c>
      <c r="BF158" s="153">
        <f t="shared" si="5"/>
        <v>0</v>
      </c>
      <c r="BG158" s="153">
        <f t="shared" si="6"/>
        <v>0</v>
      </c>
      <c r="BH158" s="153">
        <f t="shared" si="7"/>
        <v>0</v>
      </c>
      <c r="BI158" s="153">
        <f t="shared" si="8"/>
        <v>0</v>
      </c>
      <c r="BJ158" s="14" t="s">
        <v>85</v>
      </c>
      <c r="BK158" s="153">
        <f t="shared" si="9"/>
        <v>0</v>
      </c>
      <c r="BL158" s="14" t="s">
        <v>133</v>
      </c>
      <c r="BM158" s="152" t="s">
        <v>4377</v>
      </c>
    </row>
    <row r="159" spans="1:65" s="2" customFormat="1" ht="24.2" customHeight="1">
      <c r="A159" s="29"/>
      <c r="B159" s="140"/>
      <c r="C159" s="159" t="s">
        <v>299</v>
      </c>
      <c r="D159" s="159" t="s">
        <v>4251</v>
      </c>
      <c r="E159" s="160" t="s">
        <v>4378</v>
      </c>
      <c r="F159" s="161" t="s">
        <v>4379</v>
      </c>
      <c r="G159" s="162" t="s">
        <v>446</v>
      </c>
      <c r="H159" s="163">
        <v>1</v>
      </c>
      <c r="I159" s="164"/>
      <c r="J159" s="165">
        <f t="shared" si="0"/>
        <v>0</v>
      </c>
      <c r="K159" s="161" t="s">
        <v>132</v>
      </c>
      <c r="L159" s="166"/>
      <c r="M159" s="167" t="s">
        <v>1</v>
      </c>
      <c r="N159" s="168" t="s">
        <v>42</v>
      </c>
      <c r="O159" s="55"/>
      <c r="P159" s="150">
        <f t="shared" si="1"/>
        <v>0</v>
      </c>
      <c r="Q159" s="150">
        <v>0.11565</v>
      </c>
      <c r="R159" s="150">
        <f t="shared" si="2"/>
        <v>0.11565</v>
      </c>
      <c r="S159" s="150">
        <v>0</v>
      </c>
      <c r="T159" s="151">
        <f t="shared" si="3"/>
        <v>0</v>
      </c>
      <c r="U159" s="29"/>
      <c r="V159" s="29"/>
      <c r="W159" s="29"/>
      <c r="X159" s="29"/>
      <c r="Y159" s="29"/>
      <c r="Z159" s="29"/>
      <c r="AA159" s="29"/>
      <c r="AB159" s="29"/>
      <c r="AC159" s="29"/>
      <c r="AD159" s="29"/>
      <c r="AE159" s="29"/>
      <c r="AR159" s="152" t="s">
        <v>159</v>
      </c>
      <c r="AT159" s="152" t="s">
        <v>4251</v>
      </c>
      <c r="AU159" s="152" t="s">
        <v>77</v>
      </c>
      <c r="AY159" s="14" t="s">
        <v>125</v>
      </c>
      <c r="BE159" s="153">
        <f t="shared" si="4"/>
        <v>0</v>
      </c>
      <c r="BF159" s="153">
        <f t="shared" si="5"/>
        <v>0</v>
      </c>
      <c r="BG159" s="153">
        <f t="shared" si="6"/>
        <v>0</v>
      </c>
      <c r="BH159" s="153">
        <f t="shared" si="7"/>
        <v>0</v>
      </c>
      <c r="BI159" s="153">
        <f t="shared" si="8"/>
        <v>0</v>
      </c>
      <c r="BJ159" s="14" t="s">
        <v>85</v>
      </c>
      <c r="BK159" s="153">
        <f t="shared" si="9"/>
        <v>0</v>
      </c>
      <c r="BL159" s="14" t="s">
        <v>133</v>
      </c>
      <c r="BM159" s="152" t="s">
        <v>4380</v>
      </c>
    </row>
    <row r="160" spans="1:65" s="2" customFormat="1" ht="24.2" customHeight="1">
      <c r="A160" s="29"/>
      <c r="B160" s="140"/>
      <c r="C160" s="159" t="s">
        <v>303</v>
      </c>
      <c r="D160" s="159" t="s">
        <v>4251</v>
      </c>
      <c r="E160" s="160" t="s">
        <v>4381</v>
      </c>
      <c r="F160" s="161" t="s">
        <v>4382</v>
      </c>
      <c r="G160" s="162" t="s">
        <v>446</v>
      </c>
      <c r="H160" s="163">
        <v>1</v>
      </c>
      <c r="I160" s="164"/>
      <c r="J160" s="165">
        <f t="shared" si="0"/>
        <v>0</v>
      </c>
      <c r="K160" s="161" t="s">
        <v>132</v>
      </c>
      <c r="L160" s="166"/>
      <c r="M160" s="167" t="s">
        <v>1</v>
      </c>
      <c r="N160" s="168" t="s">
        <v>42</v>
      </c>
      <c r="O160" s="55"/>
      <c r="P160" s="150">
        <f t="shared" si="1"/>
        <v>0</v>
      </c>
      <c r="Q160" s="150">
        <v>0.11938</v>
      </c>
      <c r="R160" s="150">
        <f t="shared" si="2"/>
        <v>0.11938</v>
      </c>
      <c r="S160" s="150">
        <v>0</v>
      </c>
      <c r="T160" s="151">
        <f t="shared" si="3"/>
        <v>0</v>
      </c>
      <c r="U160" s="29"/>
      <c r="V160" s="29"/>
      <c r="W160" s="29"/>
      <c r="X160" s="29"/>
      <c r="Y160" s="29"/>
      <c r="Z160" s="29"/>
      <c r="AA160" s="29"/>
      <c r="AB160" s="29"/>
      <c r="AC160" s="29"/>
      <c r="AD160" s="29"/>
      <c r="AE160" s="29"/>
      <c r="AR160" s="152" t="s">
        <v>159</v>
      </c>
      <c r="AT160" s="152" t="s">
        <v>4251</v>
      </c>
      <c r="AU160" s="152" t="s">
        <v>77</v>
      </c>
      <c r="AY160" s="14" t="s">
        <v>125</v>
      </c>
      <c r="BE160" s="153">
        <f t="shared" si="4"/>
        <v>0</v>
      </c>
      <c r="BF160" s="153">
        <f t="shared" si="5"/>
        <v>0</v>
      </c>
      <c r="BG160" s="153">
        <f t="shared" si="6"/>
        <v>0</v>
      </c>
      <c r="BH160" s="153">
        <f t="shared" si="7"/>
        <v>0</v>
      </c>
      <c r="BI160" s="153">
        <f t="shared" si="8"/>
        <v>0</v>
      </c>
      <c r="BJ160" s="14" t="s">
        <v>85</v>
      </c>
      <c r="BK160" s="153">
        <f t="shared" si="9"/>
        <v>0</v>
      </c>
      <c r="BL160" s="14" t="s">
        <v>133</v>
      </c>
      <c r="BM160" s="152" t="s">
        <v>4383</v>
      </c>
    </row>
    <row r="161" spans="1:65" s="2" customFormat="1" ht="24.2" customHeight="1">
      <c r="A161" s="29"/>
      <c r="B161" s="140"/>
      <c r="C161" s="159" t="s">
        <v>307</v>
      </c>
      <c r="D161" s="159" t="s">
        <v>4251</v>
      </c>
      <c r="E161" s="160" t="s">
        <v>4384</v>
      </c>
      <c r="F161" s="161" t="s">
        <v>4385</v>
      </c>
      <c r="G161" s="162" t="s">
        <v>446</v>
      </c>
      <c r="H161" s="163">
        <v>1</v>
      </c>
      <c r="I161" s="164"/>
      <c r="J161" s="165">
        <f t="shared" si="0"/>
        <v>0</v>
      </c>
      <c r="K161" s="161" t="s">
        <v>132</v>
      </c>
      <c r="L161" s="166"/>
      <c r="M161" s="167" t="s">
        <v>1</v>
      </c>
      <c r="N161" s="168" t="s">
        <v>42</v>
      </c>
      <c r="O161" s="55"/>
      <c r="P161" s="150">
        <f t="shared" si="1"/>
        <v>0</v>
      </c>
      <c r="Q161" s="150">
        <v>0.12311999999999999</v>
      </c>
      <c r="R161" s="150">
        <f t="shared" si="2"/>
        <v>0.12311999999999999</v>
      </c>
      <c r="S161" s="150">
        <v>0</v>
      </c>
      <c r="T161" s="151">
        <f t="shared" si="3"/>
        <v>0</v>
      </c>
      <c r="U161" s="29"/>
      <c r="V161" s="29"/>
      <c r="W161" s="29"/>
      <c r="X161" s="29"/>
      <c r="Y161" s="29"/>
      <c r="Z161" s="29"/>
      <c r="AA161" s="29"/>
      <c r="AB161" s="29"/>
      <c r="AC161" s="29"/>
      <c r="AD161" s="29"/>
      <c r="AE161" s="29"/>
      <c r="AR161" s="152" t="s">
        <v>159</v>
      </c>
      <c r="AT161" s="152" t="s">
        <v>4251</v>
      </c>
      <c r="AU161" s="152" t="s">
        <v>77</v>
      </c>
      <c r="AY161" s="14" t="s">
        <v>125</v>
      </c>
      <c r="BE161" s="153">
        <f t="shared" si="4"/>
        <v>0</v>
      </c>
      <c r="BF161" s="153">
        <f t="shared" si="5"/>
        <v>0</v>
      </c>
      <c r="BG161" s="153">
        <f t="shared" si="6"/>
        <v>0</v>
      </c>
      <c r="BH161" s="153">
        <f t="shared" si="7"/>
        <v>0</v>
      </c>
      <c r="BI161" s="153">
        <f t="shared" si="8"/>
        <v>0</v>
      </c>
      <c r="BJ161" s="14" t="s">
        <v>85</v>
      </c>
      <c r="BK161" s="153">
        <f t="shared" si="9"/>
        <v>0</v>
      </c>
      <c r="BL161" s="14" t="s">
        <v>133</v>
      </c>
      <c r="BM161" s="152" t="s">
        <v>4386</v>
      </c>
    </row>
    <row r="162" spans="1:65" s="2" customFormat="1" ht="24.2" customHeight="1">
      <c r="A162" s="29"/>
      <c r="B162" s="140"/>
      <c r="C162" s="159" t="s">
        <v>311</v>
      </c>
      <c r="D162" s="159" t="s">
        <v>4251</v>
      </c>
      <c r="E162" s="160" t="s">
        <v>4387</v>
      </c>
      <c r="F162" s="161" t="s">
        <v>4388</v>
      </c>
      <c r="G162" s="162" t="s">
        <v>446</v>
      </c>
      <c r="H162" s="163">
        <v>1</v>
      </c>
      <c r="I162" s="164"/>
      <c r="J162" s="165">
        <f t="shared" si="0"/>
        <v>0</v>
      </c>
      <c r="K162" s="161" t="s">
        <v>132</v>
      </c>
      <c r="L162" s="166"/>
      <c r="M162" s="167" t="s">
        <v>1</v>
      </c>
      <c r="N162" s="168" t="s">
        <v>42</v>
      </c>
      <c r="O162" s="55"/>
      <c r="P162" s="150">
        <f t="shared" si="1"/>
        <v>0</v>
      </c>
      <c r="Q162" s="150">
        <v>0.12684999999999999</v>
      </c>
      <c r="R162" s="150">
        <f t="shared" si="2"/>
        <v>0.12684999999999999</v>
      </c>
      <c r="S162" s="150">
        <v>0</v>
      </c>
      <c r="T162" s="151">
        <f t="shared" si="3"/>
        <v>0</v>
      </c>
      <c r="U162" s="29"/>
      <c r="V162" s="29"/>
      <c r="W162" s="29"/>
      <c r="X162" s="29"/>
      <c r="Y162" s="29"/>
      <c r="Z162" s="29"/>
      <c r="AA162" s="29"/>
      <c r="AB162" s="29"/>
      <c r="AC162" s="29"/>
      <c r="AD162" s="29"/>
      <c r="AE162" s="29"/>
      <c r="AR162" s="152" t="s">
        <v>159</v>
      </c>
      <c r="AT162" s="152" t="s">
        <v>4251</v>
      </c>
      <c r="AU162" s="152" t="s">
        <v>77</v>
      </c>
      <c r="AY162" s="14" t="s">
        <v>125</v>
      </c>
      <c r="BE162" s="153">
        <f t="shared" si="4"/>
        <v>0</v>
      </c>
      <c r="BF162" s="153">
        <f t="shared" si="5"/>
        <v>0</v>
      </c>
      <c r="BG162" s="153">
        <f t="shared" si="6"/>
        <v>0</v>
      </c>
      <c r="BH162" s="153">
        <f t="shared" si="7"/>
        <v>0</v>
      </c>
      <c r="BI162" s="153">
        <f t="shared" si="8"/>
        <v>0</v>
      </c>
      <c r="BJ162" s="14" t="s">
        <v>85</v>
      </c>
      <c r="BK162" s="153">
        <f t="shared" si="9"/>
        <v>0</v>
      </c>
      <c r="BL162" s="14" t="s">
        <v>133</v>
      </c>
      <c r="BM162" s="152" t="s">
        <v>4389</v>
      </c>
    </row>
    <row r="163" spans="1:65" s="2" customFormat="1" ht="24.2" customHeight="1">
      <c r="A163" s="29"/>
      <c r="B163" s="140"/>
      <c r="C163" s="159" t="s">
        <v>315</v>
      </c>
      <c r="D163" s="159" t="s">
        <v>4251</v>
      </c>
      <c r="E163" s="160" t="s">
        <v>4390</v>
      </c>
      <c r="F163" s="161" t="s">
        <v>4391</v>
      </c>
      <c r="G163" s="162" t="s">
        <v>446</v>
      </c>
      <c r="H163" s="163">
        <v>1</v>
      </c>
      <c r="I163" s="164"/>
      <c r="J163" s="165">
        <f t="shared" si="0"/>
        <v>0</v>
      </c>
      <c r="K163" s="161" t="s">
        <v>132</v>
      </c>
      <c r="L163" s="166"/>
      <c r="M163" s="167" t="s">
        <v>1</v>
      </c>
      <c r="N163" s="168" t="s">
        <v>42</v>
      </c>
      <c r="O163" s="55"/>
      <c r="P163" s="150">
        <f t="shared" si="1"/>
        <v>0</v>
      </c>
      <c r="Q163" s="150">
        <v>0.13058</v>
      </c>
      <c r="R163" s="150">
        <f t="shared" si="2"/>
        <v>0.13058</v>
      </c>
      <c r="S163" s="150">
        <v>0</v>
      </c>
      <c r="T163" s="151">
        <f t="shared" si="3"/>
        <v>0</v>
      </c>
      <c r="U163" s="29"/>
      <c r="V163" s="29"/>
      <c r="W163" s="29"/>
      <c r="X163" s="29"/>
      <c r="Y163" s="29"/>
      <c r="Z163" s="29"/>
      <c r="AA163" s="29"/>
      <c r="AB163" s="29"/>
      <c r="AC163" s="29"/>
      <c r="AD163" s="29"/>
      <c r="AE163" s="29"/>
      <c r="AR163" s="152" t="s">
        <v>159</v>
      </c>
      <c r="AT163" s="152" t="s">
        <v>4251</v>
      </c>
      <c r="AU163" s="152" t="s">
        <v>77</v>
      </c>
      <c r="AY163" s="14" t="s">
        <v>125</v>
      </c>
      <c r="BE163" s="153">
        <f t="shared" si="4"/>
        <v>0</v>
      </c>
      <c r="BF163" s="153">
        <f t="shared" si="5"/>
        <v>0</v>
      </c>
      <c r="BG163" s="153">
        <f t="shared" si="6"/>
        <v>0</v>
      </c>
      <c r="BH163" s="153">
        <f t="shared" si="7"/>
        <v>0</v>
      </c>
      <c r="BI163" s="153">
        <f t="shared" si="8"/>
        <v>0</v>
      </c>
      <c r="BJ163" s="14" t="s">
        <v>85</v>
      </c>
      <c r="BK163" s="153">
        <f t="shared" si="9"/>
        <v>0</v>
      </c>
      <c r="BL163" s="14" t="s">
        <v>133</v>
      </c>
      <c r="BM163" s="152" t="s">
        <v>4392</v>
      </c>
    </row>
    <row r="164" spans="1:65" s="2" customFormat="1" ht="24.2" customHeight="1">
      <c r="A164" s="29"/>
      <c r="B164" s="140"/>
      <c r="C164" s="159" t="s">
        <v>319</v>
      </c>
      <c r="D164" s="159" t="s">
        <v>4251</v>
      </c>
      <c r="E164" s="160" t="s">
        <v>4393</v>
      </c>
      <c r="F164" s="161" t="s">
        <v>4394</v>
      </c>
      <c r="G164" s="162" t="s">
        <v>446</v>
      </c>
      <c r="H164" s="163">
        <v>1</v>
      </c>
      <c r="I164" s="164"/>
      <c r="J164" s="165">
        <f t="shared" si="0"/>
        <v>0</v>
      </c>
      <c r="K164" s="161" t="s">
        <v>132</v>
      </c>
      <c r="L164" s="166"/>
      <c r="M164" s="167" t="s">
        <v>1</v>
      </c>
      <c r="N164" s="168" t="s">
        <v>42</v>
      </c>
      <c r="O164" s="55"/>
      <c r="P164" s="150">
        <f t="shared" si="1"/>
        <v>0</v>
      </c>
      <c r="Q164" s="150">
        <v>0.13431000000000001</v>
      </c>
      <c r="R164" s="150">
        <f t="shared" si="2"/>
        <v>0.13431000000000001</v>
      </c>
      <c r="S164" s="150">
        <v>0</v>
      </c>
      <c r="T164" s="151">
        <f t="shared" si="3"/>
        <v>0</v>
      </c>
      <c r="U164" s="29"/>
      <c r="V164" s="29"/>
      <c r="W164" s="29"/>
      <c r="X164" s="29"/>
      <c r="Y164" s="29"/>
      <c r="Z164" s="29"/>
      <c r="AA164" s="29"/>
      <c r="AB164" s="29"/>
      <c r="AC164" s="29"/>
      <c r="AD164" s="29"/>
      <c r="AE164" s="29"/>
      <c r="AR164" s="152" t="s">
        <v>159</v>
      </c>
      <c r="AT164" s="152" t="s">
        <v>4251</v>
      </c>
      <c r="AU164" s="152" t="s">
        <v>77</v>
      </c>
      <c r="AY164" s="14" t="s">
        <v>125</v>
      </c>
      <c r="BE164" s="153">
        <f t="shared" si="4"/>
        <v>0</v>
      </c>
      <c r="BF164" s="153">
        <f t="shared" si="5"/>
        <v>0</v>
      </c>
      <c r="BG164" s="153">
        <f t="shared" si="6"/>
        <v>0</v>
      </c>
      <c r="BH164" s="153">
        <f t="shared" si="7"/>
        <v>0</v>
      </c>
      <c r="BI164" s="153">
        <f t="shared" si="8"/>
        <v>0</v>
      </c>
      <c r="BJ164" s="14" t="s">
        <v>85</v>
      </c>
      <c r="BK164" s="153">
        <f t="shared" si="9"/>
        <v>0</v>
      </c>
      <c r="BL164" s="14" t="s">
        <v>133</v>
      </c>
      <c r="BM164" s="152" t="s">
        <v>4395</v>
      </c>
    </row>
    <row r="165" spans="1:65" s="2" customFormat="1" ht="24.2" customHeight="1">
      <c r="A165" s="29"/>
      <c r="B165" s="140"/>
      <c r="C165" s="159" t="s">
        <v>323</v>
      </c>
      <c r="D165" s="159" t="s">
        <v>4251</v>
      </c>
      <c r="E165" s="160" t="s">
        <v>4396</v>
      </c>
      <c r="F165" s="161" t="s">
        <v>4397</v>
      </c>
      <c r="G165" s="162" t="s">
        <v>446</v>
      </c>
      <c r="H165" s="163">
        <v>1</v>
      </c>
      <c r="I165" s="164"/>
      <c r="J165" s="165">
        <f t="shared" si="0"/>
        <v>0</v>
      </c>
      <c r="K165" s="161" t="s">
        <v>132</v>
      </c>
      <c r="L165" s="166"/>
      <c r="M165" s="167" t="s">
        <v>1</v>
      </c>
      <c r="N165" s="168" t="s">
        <v>42</v>
      </c>
      <c r="O165" s="55"/>
      <c r="P165" s="150">
        <f t="shared" si="1"/>
        <v>0</v>
      </c>
      <c r="Q165" s="150">
        <v>0.13804</v>
      </c>
      <c r="R165" s="150">
        <f t="shared" si="2"/>
        <v>0.13804</v>
      </c>
      <c r="S165" s="150">
        <v>0</v>
      </c>
      <c r="T165" s="151">
        <f t="shared" si="3"/>
        <v>0</v>
      </c>
      <c r="U165" s="29"/>
      <c r="V165" s="29"/>
      <c r="W165" s="29"/>
      <c r="X165" s="29"/>
      <c r="Y165" s="29"/>
      <c r="Z165" s="29"/>
      <c r="AA165" s="29"/>
      <c r="AB165" s="29"/>
      <c r="AC165" s="29"/>
      <c r="AD165" s="29"/>
      <c r="AE165" s="29"/>
      <c r="AR165" s="152" t="s">
        <v>159</v>
      </c>
      <c r="AT165" s="152" t="s">
        <v>4251</v>
      </c>
      <c r="AU165" s="152" t="s">
        <v>77</v>
      </c>
      <c r="AY165" s="14" t="s">
        <v>125</v>
      </c>
      <c r="BE165" s="153">
        <f t="shared" si="4"/>
        <v>0</v>
      </c>
      <c r="BF165" s="153">
        <f t="shared" si="5"/>
        <v>0</v>
      </c>
      <c r="BG165" s="153">
        <f t="shared" si="6"/>
        <v>0</v>
      </c>
      <c r="BH165" s="153">
        <f t="shared" si="7"/>
        <v>0</v>
      </c>
      <c r="BI165" s="153">
        <f t="shared" si="8"/>
        <v>0</v>
      </c>
      <c r="BJ165" s="14" t="s">
        <v>85</v>
      </c>
      <c r="BK165" s="153">
        <f t="shared" si="9"/>
        <v>0</v>
      </c>
      <c r="BL165" s="14" t="s">
        <v>133</v>
      </c>
      <c r="BM165" s="152" t="s">
        <v>4398</v>
      </c>
    </row>
    <row r="166" spans="1:65" s="2" customFormat="1" ht="24.2" customHeight="1">
      <c r="A166" s="29"/>
      <c r="B166" s="140"/>
      <c r="C166" s="159" t="s">
        <v>327</v>
      </c>
      <c r="D166" s="159" t="s">
        <v>4251</v>
      </c>
      <c r="E166" s="160" t="s">
        <v>4399</v>
      </c>
      <c r="F166" s="161" t="s">
        <v>4400</v>
      </c>
      <c r="G166" s="162" t="s">
        <v>446</v>
      </c>
      <c r="H166" s="163">
        <v>1</v>
      </c>
      <c r="I166" s="164"/>
      <c r="J166" s="165">
        <f t="shared" si="0"/>
        <v>0</v>
      </c>
      <c r="K166" s="161" t="s">
        <v>132</v>
      </c>
      <c r="L166" s="166"/>
      <c r="M166" s="167" t="s">
        <v>1</v>
      </c>
      <c r="N166" s="168" t="s">
        <v>42</v>
      </c>
      <c r="O166" s="55"/>
      <c r="P166" s="150">
        <f t="shared" si="1"/>
        <v>0</v>
      </c>
      <c r="Q166" s="150">
        <v>0.14177000000000001</v>
      </c>
      <c r="R166" s="150">
        <f t="shared" si="2"/>
        <v>0.14177000000000001</v>
      </c>
      <c r="S166" s="150">
        <v>0</v>
      </c>
      <c r="T166" s="151">
        <f t="shared" si="3"/>
        <v>0</v>
      </c>
      <c r="U166" s="29"/>
      <c r="V166" s="29"/>
      <c r="W166" s="29"/>
      <c r="X166" s="29"/>
      <c r="Y166" s="29"/>
      <c r="Z166" s="29"/>
      <c r="AA166" s="29"/>
      <c r="AB166" s="29"/>
      <c r="AC166" s="29"/>
      <c r="AD166" s="29"/>
      <c r="AE166" s="29"/>
      <c r="AR166" s="152" t="s">
        <v>159</v>
      </c>
      <c r="AT166" s="152" t="s">
        <v>4251</v>
      </c>
      <c r="AU166" s="152" t="s">
        <v>77</v>
      </c>
      <c r="AY166" s="14" t="s">
        <v>125</v>
      </c>
      <c r="BE166" s="153">
        <f t="shared" si="4"/>
        <v>0</v>
      </c>
      <c r="BF166" s="153">
        <f t="shared" si="5"/>
        <v>0</v>
      </c>
      <c r="BG166" s="153">
        <f t="shared" si="6"/>
        <v>0</v>
      </c>
      <c r="BH166" s="153">
        <f t="shared" si="7"/>
        <v>0</v>
      </c>
      <c r="BI166" s="153">
        <f t="shared" si="8"/>
        <v>0</v>
      </c>
      <c r="BJ166" s="14" t="s">
        <v>85</v>
      </c>
      <c r="BK166" s="153">
        <f t="shared" si="9"/>
        <v>0</v>
      </c>
      <c r="BL166" s="14" t="s">
        <v>133</v>
      </c>
      <c r="BM166" s="152" t="s">
        <v>4401</v>
      </c>
    </row>
    <row r="167" spans="1:65" s="2" customFormat="1" ht="24.2" customHeight="1">
      <c r="A167" s="29"/>
      <c r="B167" s="140"/>
      <c r="C167" s="159" t="s">
        <v>331</v>
      </c>
      <c r="D167" s="159" t="s">
        <v>4251</v>
      </c>
      <c r="E167" s="160" t="s">
        <v>4402</v>
      </c>
      <c r="F167" s="161" t="s">
        <v>4403</v>
      </c>
      <c r="G167" s="162" t="s">
        <v>446</v>
      </c>
      <c r="H167" s="163">
        <v>1</v>
      </c>
      <c r="I167" s="164"/>
      <c r="J167" s="165">
        <f t="shared" si="0"/>
        <v>0</v>
      </c>
      <c r="K167" s="161" t="s">
        <v>132</v>
      </c>
      <c r="L167" s="166"/>
      <c r="M167" s="167" t="s">
        <v>1</v>
      </c>
      <c r="N167" s="168" t="s">
        <v>42</v>
      </c>
      <c r="O167" s="55"/>
      <c r="P167" s="150">
        <f t="shared" si="1"/>
        <v>0</v>
      </c>
      <c r="Q167" s="150">
        <v>0.14549999999999999</v>
      </c>
      <c r="R167" s="150">
        <f t="shared" si="2"/>
        <v>0.14549999999999999</v>
      </c>
      <c r="S167" s="150">
        <v>0</v>
      </c>
      <c r="T167" s="151">
        <f t="shared" si="3"/>
        <v>0</v>
      </c>
      <c r="U167" s="29"/>
      <c r="V167" s="29"/>
      <c r="W167" s="29"/>
      <c r="X167" s="29"/>
      <c r="Y167" s="29"/>
      <c r="Z167" s="29"/>
      <c r="AA167" s="29"/>
      <c r="AB167" s="29"/>
      <c r="AC167" s="29"/>
      <c r="AD167" s="29"/>
      <c r="AE167" s="29"/>
      <c r="AR167" s="152" t="s">
        <v>159</v>
      </c>
      <c r="AT167" s="152" t="s">
        <v>4251</v>
      </c>
      <c r="AU167" s="152" t="s">
        <v>77</v>
      </c>
      <c r="AY167" s="14" t="s">
        <v>125</v>
      </c>
      <c r="BE167" s="153">
        <f t="shared" si="4"/>
        <v>0</v>
      </c>
      <c r="BF167" s="153">
        <f t="shared" si="5"/>
        <v>0</v>
      </c>
      <c r="BG167" s="153">
        <f t="shared" si="6"/>
        <v>0</v>
      </c>
      <c r="BH167" s="153">
        <f t="shared" si="7"/>
        <v>0</v>
      </c>
      <c r="BI167" s="153">
        <f t="shared" si="8"/>
        <v>0</v>
      </c>
      <c r="BJ167" s="14" t="s">
        <v>85</v>
      </c>
      <c r="BK167" s="153">
        <f t="shared" si="9"/>
        <v>0</v>
      </c>
      <c r="BL167" s="14" t="s">
        <v>133</v>
      </c>
      <c r="BM167" s="152" t="s">
        <v>4404</v>
      </c>
    </row>
    <row r="168" spans="1:65" s="2" customFormat="1" ht="24.2" customHeight="1">
      <c r="A168" s="29"/>
      <c r="B168" s="140"/>
      <c r="C168" s="159" t="s">
        <v>335</v>
      </c>
      <c r="D168" s="159" t="s">
        <v>4251</v>
      </c>
      <c r="E168" s="160" t="s">
        <v>4405</v>
      </c>
      <c r="F168" s="161" t="s">
        <v>4406</v>
      </c>
      <c r="G168" s="162" t="s">
        <v>446</v>
      </c>
      <c r="H168" s="163">
        <v>1</v>
      </c>
      <c r="I168" s="164"/>
      <c r="J168" s="165">
        <f t="shared" si="0"/>
        <v>0</v>
      </c>
      <c r="K168" s="161" t="s">
        <v>132</v>
      </c>
      <c r="L168" s="166"/>
      <c r="M168" s="167" t="s">
        <v>1</v>
      </c>
      <c r="N168" s="168" t="s">
        <v>42</v>
      </c>
      <c r="O168" s="55"/>
      <c r="P168" s="150">
        <f t="shared" si="1"/>
        <v>0</v>
      </c>
      <c r="Q168" s="150">
        <v>0.14923</v>
      </c>
      <c r="R168" s="150">
        <f t="shared" si="2"/>
        <v>0.14923</v>
      </c>
      <c r="S168" s="150">
        <v>0</v>
      </c>
      <c r="T168" s="151">
        <f t="shared" si="3"/>
        <v>0</v>
      </c>
      <c r="U168" s="29"/>
      <c r="V168" s="29"/>
      <c r="W168" s="29"/>
      <c r="X168" s="29"/>
      <c r="Y168" s="29"/>
      <c r="Z168" s="29"/>
      <c r="AA168" s="29"/>
      <c r="AB168" s="29"/>
      <c r="AC168" s="29"/>
      <c r="AD168" s="29"/>
      <c r="AE168" s="29"/>
      <c r="AR168" s="152" t="s">
        <v>159</v>
      </c>
      <c r="AT168" s="152" t="s">
        <v>4251</v>
      </c>
      <c r="AU168" s="152" t="s">
        <v>77</v>
      </c>
      <c r="AY168" s="14" t="s">
        <v>125</v>
      </c>
      <c r="BE168" s="153">
        <f t="shared" si="4"/>
        <v>0</v>
      </c>
      <c r="BF168" s="153">
        <f t="shared" si="5"/>
        <v>0</v>
      </c>
      <c r="BG168" s="153">
        <f t="shared" si="6"/>
        <v>0</v>
      </c>
      <c r="BH168" s="153">
        <f t="shared" si="7"/>
        <v>0</v>
      </c>
      <c r="BI168" s="153">
        <f t="shared" si="8"/>
        <v>0</v>
      </c>
      <c r="BJ168" s="14" t="s">
        <v>85</v>
      </c>
      <c r="BK168" s="153">
        <f t="shared" si="9"/>
        <v>0</v>
      </c>
      <c r="BL168" s="14" t="s">
        <v>133</v>
      </c>
      <c r="BM168" s="152" t="s">
        <v>4407</v>
      </c>
    </row>
    <row r="169" spans="1:65" s="2" customFormat="1" ht="24.2" customHeight="1">
      <c r="A169" s="29"/>
      <c r="B169" s="140"/>
      <c r="C169" s="159" t="s">
        <v>339</v>
      </c>
      <c r="D169" s="159" t="s">
        <v>4251</v>
      </c>
      <c r="E169" s="160" t="s">
        <v>4408</v>
      </c>
      <c r="F169" s="161" t="s">
        <v>4409</v>
      </c>
      <c r="G169" s="162" t="s">
        <v>446</v>
      </c>
      <c r="H169" s="163">
        <v>1</v>
      </c>
      <c r="I169" s="164"/>
      <c r="J169" s="165">
        <f t="shared" si="0"/>
        <v>0</v>
      </c>
      <c r="K169" s="161" t="s">
        <v>132</v>
      </c>
      <c r="L169" s="166"/>
      <c r="M169" s="167" t="s">
        <v>1</v>
      </c>
      <c r="N169" s="168" t="s">
        <v>42</v>
      </c>
      <c r="O169" s="55"/>
      <c r="P169" s="150">
        <f t="shared" si="1"/>
        <v>0</v>
      </c>
      <c r="Q169" s="150">
        <v>0.15296000000000001</v>
      </c>
      <c r="R169" s="150">
        <f t="shared" si="2"/>
        <v>0.15296000000000001</v>
      </c>
      <c r="S169" s="150">
        <v>0</v>
      </c>
      <c r="T169" s="151">
        <f t="shared" si="3"/>
        <v>0</v>
      </c>
      <c r="U169" s="29"/>
      <c r="V169" s="29"/>
      <c r="W169" s="29"/>
      <c r="X169" s="29"/>
      <c r="Y169" s="29"/>
      <c r="Z169" s="29"/>
      <c r="AA169" s="29"/>
      <c r="AB169" s="29"/>
      <c r="AC169" s="29"/>
      <c r="AD169" s="29"/>
      <c r="AE169" s="29"/>
      <c r="AR169" s="152" t="s">
        <v>159</v>
      </c>
      <c r="AT169" s="152" t="s">
        <v>4251</v>
      </c>
      <c r="AU169" s="152" t="s">
        <v>77</v>
      </c>
      <c r="AY169" s="14" t="s">
        <v>125</v>
      </c>
      <c r="BE169" s="153">
        <f t="shared" si="4"/>
        <v>0</v>
      </c>
      <c r="BF169" s="153">
        <f t="shared" si="5"/>
        <v>0</v>
      </c>
      <c r="BG169" s="153">
        <f t="shared" si="6"/>
        <v>0</v>
      </c>
      <c r="BH169" s="153">
        <f t="shared" si="7"/>
        <v>0</v>
      </c>
      <c r="BI169" s="153">
        <f t="shared" si="8"/>
        <v>0</v>
      </c>
      <c r="BJ169" s="14" t="s">
        <v>85</v>
      </c>
      <c r="BK169" s="153">
        <f t="shared" si="9"/>
        <v>0</v>
      </c>
      <c r="BL169" s="14" t="s">
        <v>133</v>
      </c>
      <c r="BM169" s="152" t="s">
        <v>4410</v>
      </c>
    </row>
    <row r="170" spans="1:65" s="2" customFormat="1" ht="24.2" customHeight="1">
      <c r="A170" s="29"/>
      <c r="B170" s="140"/>
      <c r="C170" s="159" t="s">
        <v>343</v>
      </c>
      <c r="D170" s="159" t="s">
        <v>4251</v>
      </c>
      <c r="E170" s="160" t="s">
        <v>4411</v>
      </c>
      <c r="F170" s="161" t="s">
        <v>4412</v>
      </c>
      <c r="G170" s="162" t="s">
        <v>446</v>
      </c>
      <c r="H170" s="163">
        <v>1</v>
      </c>
      <c r="I170" s="164"/>
      <c r="J170" s="165">
        <f t="shared" si="0"/>
        <v>0</v>
      </c>
      <c r="K170" s="161" t="s">
        <v>132</v>
      </c>
      <c r="L170" s="166"/>
      <c r="M170" s="167" t="s">
        <v>1</v>
      </c>
      <c r="N170" s="168" t="s">
        <v>42</v>
      </c>
      <c r="O170" s="55"/>
      <c r="P170" s="150">
        <f t="shared" si="1"/>
        <v>0</v>
      </c>
      <c r="Q170" s="150">
        <v>0.15669</v>
      </c>
      <c r="R170" s="150">
        <f t="shared" si="2"/>
        <v>0.15669</v>
      </c>
      <c r="S170" s="150">
        <v>0</v>
      </c>
      <c r="T170" s="151">
        <f t="shared" si="3"/>
        <v>0</v>
      </c>
      <c r="U170" s="29"/>
      <c r="V170" s="29"/>
      <c r="W170" s="29"/>
      <c r="X170" s="29"/>
      <c r="Y170" s="29"/>
      <c r="Z170" s="29"/>
      <c r="AA170" s="29"/>
      <c r="AB170" s="29"/>
      <c r="AC170" s="29"/>
      <c r="AD170" s="29"/>
      <c r="AE170" s="29"/>
      <c r="AR170" s="152" t="s">
        <v>159</v>
      </c>
      <c r="AT170" s="152" t="s">
        <v>4251</v>
      </c>
      <c r="AU170" s="152" t="s">
        <v>77</v>
      </c>
      <c r="AY170" s="14" t="s">
        <v>125</v>
      </c>
      <c r="BE170" s="153">
        <f t="shared" si="4"/>
        <v>0</v>
      </c>
      <c r="BF170" s="153">
        <f t="shared" si="5"/>
        <v>0</v>
      </c>
      <c r="BG170" s="153">
        <f t="shared" si="6"/>
        <v>0</v>
      </c>
      <c r="BH170" s="153">
        <f t="shared" si="7"/>
        <v>0</v>
      </c>
      <c r="BI170" s="153">
        <f t="shared" si="8"/>
        <v>0</v>
      </c>
      <c r="BJ170" s="14" t="s">
        <v>85</v>
      </c>
      <c r="BK170" s="153">
        <f t="shared" si="9"/>
        <v>0</v>
      </c>
      <c r="BL170" s="14" t="s">
        <v>133</v>
      </c>
      <c r="BM170" s="152" t="s">
        <v>4413</v>
      </c>
    </row>
    <row r="171" spans="1:65" s="2" customFormat="1" ht="24.2" customHeight="1">
      <c r="A171" s="29"/>
      <c r="B171" s="140"/>
      <c r="C171" s="159" t="s">
        <v>347</v>
      </c>
      <c r="D171" s="159" t="s">
        <v>4251</v>
      </c>
      <c r="E171" s="160" t="s">
        <v>4414</v>
      </c>
      <c r="F171" s="161" t="s">
        <v>4415</v>
      </c>
      <c r="G171" s="162" t="s">
        <v>446</v>
      </c>
      <c r="H171" s="163">
        <v>1</v>
      </c>
      <c r="I171" s="164"/>
      <c r="J171" s="165">
        <f t="shared" si="0"/>
        <v>0</v>
      </c>
      <c r="K171" s="161" t="s">
        <v>132</v>
      </c>
      <c r="L171" s="166"/>
      <c r="M171" s="167" t="s">
        <v>1</v>
      </c>
      <c r="N171" s="168" t="s">
        <v>42</v>
      </c>
      <c r="O171" s="55"/>
      <c r="P171" s="150">
        <f t="shared" si="1"/>
        <v>0</v>
      </c>
      <c r="Q171" s="150">
        <v>0.16042000000000001</v>
      </c>
      <c r="R171" s="150">
        <f t="shared" si="2"/>
        <v>0.16042000000000001</v>
      </c>
      <c r="S171" s="150">
        <v>0</v>
      </c>
      <c r="T171" s="151">
        <f t="shared" si="3"/>
        <v>0</v>
      </c>
      <c r="U171" s="29"/>
      <c r="V171" s="29"/>
      <c r="W171" s="29"/>
      <c r="X171" s="29"/>
      <c r="Y171" s="29"/>
      <c r="Z171" s="29"/>
      <c r="AA171" s="29"/>
      <c r="AB171" s="29"/>
      <c r="AC171" s="29"/>
      <c r="AD171" s="29"/>
      <c r="AE171" s="29"/>
      <c r="AR171" s="152" t="s">
        <v>159</v>
      </c>
      <c r="AT171" s="152" t="s">
        <v>4251</v>
      </c>
      <c r="AU171" s="152" t="s">
        <v>77</v>
      </c>
      <c r="AY171" s="14" t="s">
        <v>125</v>
      </c>
      <c r="BE171" s="153">
        <f t="shared" si="4"/>
        <v>0</v>
      </c>
      <c r="BF171" s="153">
        <f t="shared" si="5"/>
        <v>0</v>
      </c>
      <c r="BG171" s="153">
        <f t="shared" si="6"/>
        <v>0</v>
      </c>
      <c r="BH171" s="153">
        <f t="shared" si="7"/>
        <v>0</v>
      </c>
      <c r="BI171" s="153">
        <f t="shared" si="8"/>
        <v>0</v>
      </c>
      <c r="BJ171" s="14" t="s">
        <v>85</v>
      </c>
      <c r="BK171" s="153">
        <f t="shared" si="9"/>
        <v>0</v>
      </c>
      <c r="BL171" s="14" t="s">
        <v>133</v>
      </c>
      <c r="BM171" s="152" t="s">
        <v>4416</v>
      </c>
    </row>
    <row r="172" spans="1:65" s="2" customFormat="1" ht="24.2" customHeight="1">
      <c r="A172" s="29"/>
      <c r="B172" s="140"/>
      <c r="C172" s="159" t="s">
        <v>351</v>
      </c>
      <c r="D172" s="159" t="s">
        <v>4251</v>
      </c>
      <c r="E172" s="160" t="s">
        <v>4417</v>
      </c>
      <c r="F172" s="161" t="s">
        <v>4418</v>
      </c>
      <c r="G172" s="162" t="s">
        <v>446</v>
      </c>
      <c r="H172" s="163">
        <v>1</v>
      </c>
      <c r="I172" s="164"/>
      <c r="J172" s="165">
        <f t="shared" si="0"/>
        <v>0</v>
      </c>
      <c r="K172" s="161" t="s">
        <v>132</v>
      </c>
      <c r="L172" s="166"/>
      <c r="M172" s="167" t="s">
        <v>1</v>
      </c>
      <c r="N172" s="168" t="s">
        <v>42</v>
      </c>
      <c r="O172" s="55"/>
      <c r="P172" s="150">
        <f t="shared" si="1"/>
        <v>0</v>
      </c>
      <c r="Q172" s="150">
        <v>0.16414999999999999</v>
      </c>
      <c r="R172" s="150">
        <f t="shared" si="2"/>
        <v>0.16414999999999999</v>
      </c>
      <c r="S172" s="150">
        <v>0</v>
      </c>
      <c r="T172" s="151">
        <f t="shared" si="3"/>
        <v>0</v>
      </c>
      <c r="U172" s="29"/>
      <c r="V172" s="29"/>
      <c r="W172" s="29"/>
      <c r="X172" s="29"/>
      <c r="Y172" s="29"/>
      <c r="Z172" s="29"/>
      <c r="AA172" s="29"/>
      <c r="AB172" s="29"/>
      <c r="AC172" s="29"/>
      <c r="AD172" s="29"/>
      <c r="AE172" s="29"/>
      <c r="AR172" s="152" t="s">
        <v>159</v>
      </c>
      <c r="AT172" s="152" t="s">
        <v>4251</v>
      </c>
      <c r="AU172" s="152" t="s">
        <v>77</v>
      </c>
      <c r="AY172" s="14" t="s">
        <v>125</v>
      </c>
      <c r="BE172" s="153">
        <f t="shared" si="4"/>
        <v>0</v>
      </c>
      <c r="BF172" s="153">
        <f t="shared" si="5"/>
        <v>0</v>
      </c>
      <c r="BG172" s="153">
        <f t="shared" si="6"/>
        <v>0</v>
      </c>
      <c r="BH172" s="153">
        <f t="shared" si="7"/>
        <v>0</v>
      </c>
      <c r="BI172" s="153">
        <f t="shared" si="8"/>
        <v>0</v>
      </c>
      <c r="BJ172" s="14" t="s">
        <v>85</v>
      </c>
      <c r="BK172" s="153">
        <f t="shared" si="9"/>
        <v>0</v>
      </c>
      <c r="BL172" s="14" t="s">
        <v>133</v>
      </c>
      <c r="BM172" s="152" t="s">
        <v>4419</v>
      </c>
    </row>
    <row r="173" spans="1:65" s="2" customFormat="1" ht="24.2" customHeight="1">
      <c r="A173" s="29"/>
      <c r="B173" s="140"/>
      <c r="C173" s="159" t="s">
        <v>355</v>
      </c>
      <c r="D173" s="159" t="s">
        <v>4251</v>
      </c>
      <c r="E173" s="160" t="s">
        <v>4420</v>
      </c>
      <c r="F173" s="161" t="s">
        <v>4421</v>
      </c>
      <c r="G173" s="162" t="s">
        <v>446</v>
      </c>
      <c r="H173" s="163">
        <v>1</v>
      </c>
      <c r="I173" s="164"/>
      <c r="J173" s="165">
        <f t="shared" si="0"/>
        <v>0</v>
      </c>
      <c r="K173" s="161" t="s">
        <v>132</v>
      </c>
      <c r="L173" s="166"/>
      <c r="M173" s="167" t="s">
        <v>1</v>
      </c>
      <c r="N173" s="168" t="s">
        <v>42</v>
      </c>
      <c r="O173" s="55"/>
      <c r="P173" s="150">
        <f t="shared" si="1"/>
        <v>0</v>
      </c>
      <c r="Q173" s="150">
        <v>0.16788</v>
      </c>
      <c r="R173" s="150">
        <f t="shared" si="2"/>
        <v>0.16788</v>
      </c>
      <c r="S173" s="150">
        <v>0</v>
      </c>
      <c r="T173" s="151">
        <f t="shared" si="3"/>
        <v>0</v>
      </c>
      <c r="U173" s="29"/>
      <c r="V173" s="29"/>
      <c r="W173" s="29"/>
      <c r="X173" s="29"/>
      <c r="Y173" s="29"/>
      <c r="Z173" s="29"/>
      <c r="AA173" s="29"/>
      <c r="AB173" s="29"/>
      <c r="AC173" s="29"/>
      <c r="AD173" s="29"/>
      <c r="AE173" s="29"/>
      <c r="AR173" s="152" t="s">
        <v>159</v>
      </c>
      <c r="AT173" s="152" t="s">
        <v>4251</v>
      </c>
      <c r="AU173" s="152" t="s">
        <v>77</v>
      </c>
      <c r="AY173" s="14" t="s">
        <v>125</v>
      </c>
      <c r="BE173" s="153">
        <f t="shared" si="4"/>
        <v>0</v>
      </c>
      <c r="BF173" s="153">
        <f t="shared" si="5"/>
        <v>0</v>
      </c>
      <c r="BG173" s="153">
        <f t="shared" si="6"/>
        <v>0</v>
      </c>
      <c r="BH173" s="153">
        <f t="shared" si="7"/>
        <v>0</v>
      </c>
      <c r="BI173" s="153">
        <f t="shared" si="8"/>
        <v>0</v>
      </c>
      <c r="BJ173" s="14" t="s">
        <v>85</v>
      </c>
      <c r="BK173" s="153">
        <f t="shared" si="9"/>
        <v>0</v>
      </c>
      <c r="BL173" s="14" t="s">
        <v>133</v>
      </c>
      <c r="BM173" s="152" t="s">
        <v>4422</v>
      </c>
    </row>
    <row r="174" spans="1:65" s="2" customFormat="1" ht="24.2" customHeight="1">
      <c r="A174" s="29"/>
      <c r="B174" s="140"/>
      <c r="C174" s="159" t="s">
        <v>359</v>
      </c>
      <c r="D174" s="159" t="s">
        <v>4251</v>
      </c>
      <c r="E174" s="160" t="s">
        <v>4423</v>
      </c>
      <c r="F174" s="161" t="s">
        <v>4424</v>
      </c>
      <c r="G174" s="162" t="s">
        <v>446</v>
      </c>
      <c r="H174" s="163">
        <v>1</v>
      </c>
      <c r="I174" s="164"/>
      <c r="J174" s="165">
        <f t="shared" si="0"/>
        <v>0</v>
      </c>
      <c r="K174" s="161" t="s">
        <v>132</v>
      </c>
      <c r="L174" s="166"/>
      <c r="M174" s="167" t="s">
        <v>1</v>
      </c>
      <c r="N174" s="168" t="s">
        <v>42</v>
      </c>
      <c r="O174" s="55"/>
      <c r="P174" s="150">
        <f t="shared" si="1"/>
        <v>0</v>
      </c>
      <c r="Q174" s="150">
        <v>0.17161999999999999</v>
      </c>
      <c r="R174" s="150">
        <f t="shared" si="2"/>
        <v>0.17161999999999999</v>
      </c>
      <c r="S174" s="150">
        <v>0</v>
      </c>
      <c r="T174" s="151">
        <f t="shared" si="3"/>
        <v>0</v>
      </c>
      <c r="U174" s="29"/>
      <c r="V174" s="29"/>
      <c r="W174" s="29"/>
      <c r="X174" s="29"/>
      <c r="Y174" s="29"/>
      <c r="Z174" s="29"/>
      <c r="AA174" s="29"/>
      <c r="AB174" s="29"/>
      <c r="AC174" s="29"/>
      <c r="AD174" s="29"/>
      <c r="AE174" s="29"/>
      <c r="AR174" s="152" t="s">
        <v>159</v>
      </c>
      <c r="AT174" s="152" t="s">
        <v>4251</v>
      </c>
      <c r="AU174" s="152" t="s">
        <v>77</v>
      </c>
      <c r="AY174" s="14" t="s">
        <v>125</v>
      </c>
      <c r="BE174" s="153">
        <f t="shared" si="4"/>
        <v>0</v>
      </c>
      <c r="BF174" s="153">
        <f t="shared" si="5"/>
        <v>0</v>
      </c>
      <c r="BG174" s="153">
        <f t="shared" si="6"/>
        <v>0</v>
      </c>
      <c r="BH174" s="153">
        <f t="shared" si="7"/>
        <v>0</v>
      </c>
      <c r="BI174" s="153">
        <f t="shared" si="8"/>
        <v>0</v>
      </c>
      <c r="BJ174" s="14" t="s">
        <v>85</v>
      </c>
      <c r="BK174" s="153">
        <f t="shared" si="9"/>
        <v>0</v>
      </c>
      <c r="BL174" s="14" t="s">
        <v>133</v>
      </c>
      <c r="BM174" s="152" t="s">
        <v>4425</v>
      </c>
    </row>
    <row r="175" spans="1:65" s="2" customFormat="1" ht="24.2" customHeight="1">
      <c r="A175" s="29"/>
      <c r="B175" s="140"/>
      <c r="C175" s="159" t="s">
        <v>363</v>
      </c>
      <c r="D175" s="159" t="s">
        <v>4251</v>
      </c>
      <c r="E175" s="160" t="s">
        <v>4426</v>
      </c>
      <c r="F175" s="161" t="s">
        <v>4427</v>
      </c>
      <c r="G175" s="162" t="s">
        <v>446</v>
      </c>
      <c r="H175" s="163">
        <v>1</v>
      </c>
      <c r="I175" s="164"/>
      <c r="J175" s="165">
        <f t="shared" si="0"/>
        <v>0</v>
      </c>
      <c r="K175" s="161" t="s">
        <v>132</v>
      </c>
      <c r="L175" s="166"/>
      <c r="M175" s="167" t="s">
        <v>1</v>
      </c>
      <c r="N175" s="168" t="s">
        <v>42</v>
      </c>
      <c r="O175" s="55"/>
      <c r="P175" s="150">
        <f t="shared" si="1"/>
        <v>0</v>
      </c>
      <c r="Q175" s="150">
        <v>0.17535000000000001</v>
      </c>
      <c r="R175" s="150">
        <f t="shared" si="2"/>
        <v>0.17535000000000001</v>
      </c>
      <c r="S175" s="150">
        <v>0</v>
      </c>
      <c r="T175" s="151">
        <f t="shared" si="3"/>
        <v>0</v>
      </c>
      <c r="U175" s="29"/>
      <c r="V175" s="29"/>
      <c r="W175" s="29"/>
      <c r="X175" s="29"/>
      <c r="Y175" s="29"/>
      <c r="Z175" s="29"/>
      <c r="AA175" s="29"/>
      <c r="AB175" s="29"/>
      <c r="AC175" s="29"/>
      <c r="AD175" s="29"/>
      <c r="AE175" s="29"/>
      <c r="AR175" s="152" t="s">
        <v>159</v>
      </c>
      <c r="AT175" s="152" t="s">
        <v>4251</v>
      </c>
      <c r="AU175" s="152" t="s">
        <v>77</v>
      </c>
      <c r="AY175" s="14" t="s">
        <v>125</v>
      </c>
      <c r="BE175" s="153">
        <f t="shared" si="4"/>
        <v>0</v>
      </c>
      <c r="BF175" s="153">
        <f t="shared" si="5"/>
        <v>0</v>
      </c>
      <c r="BG175" s="153">
        <f t="shared" si="6"/>
        <v>0</v>
      </c>
      <c r="BH175" s="153">
        <f t="shared" si="7"/>
        <v>0</v>
      </c>
      <c r="BI175" s="153">
        <f t="shared" si="8"/>
        <v>0</v>
      </c>
      <c r="BJ175" s="14" t="s">
        <v>85</v>
      </c>
      <c r="BK175" s="153">
        <f t="shared" si="9"/>
        <v>0</v>
      </c>
      <c r="BL175" s="14" t="s">
        <v>133</v>
      </c>
      <c r="BM175" s="152" t="s">
        <v>4428</v>
      </c>
    </row>
    <row r="176" spans="1:65" s="2" customFormat="1" ht="24.2" customHeight="1">
      <c r="A176" s="29"/>
      <c r="B176" s="140"/>
      <c r="C176" s="159" t="s">
        <v>367</v>
      </c>
      <c r="D176" s="159" t="s">
        <v>4251</v>
      </c>
      <c r="E176" s="160" t="s">
        <v>4429</v>
      </c>
      <c r="F176" s="161" t="s">
        <v>4430</v>
      </c>
      <c r="G176" s="162" t="s">
        <v>446</v>
      </c>
      <c r="H176" s="163">
        <v>1</v>
      </c>
      <c r="I176" s="164"/>
      <c r="J176" s="165">
        <f t="shared" si="0"/>
        <v>0</v>
      </c>
      <c r="K176" s="161" t="s">
        <v>132</v>
      </c>
      <c r="L176" s="166"/>
      <c r="M176" s="167" t="s">
        <v>1</v>
      </c>
      <c r="N176" s="168" t="s">
        <v>42</v>
      </c>
      <c r="O176" s="55"/>
      <c r="P176" s="150">
        <f t="shared" si="1"/>
        <v>0</v>
      </c>
      <c r="Q176" s="150">
        <v>0.17907999999999999</v>
      </c>
      <c r="R176" s="150">
        <f t="shared" si="2"/>
        <v>0.17907999999999999</v>
      </c>
      <c r="S176" s="150">
        <v>0</v>
      </c>
      <c r="T176" s="151">
        <f t="shared" si="3"/>
        <v>0</v>
      </c>
      <c r="U176" s="29"/>
      <c r="V176" s="29"/>
      <c r="W176" s="29"/>
      <c r="X176" s="29"/>
      <c r="Y176" s="29"/>
      <c r="Z176" s="29"/>
      <c r="AA176" s="29"/>
      <c r="AB176" s="29"/>
      <c r="AC176" s="29"/>
      <c r="AD176" s="29"/>
      <c r="AE176" s="29"/>
      <c r="AR176" s="152" t="s">
        <v>159</v>
      </c>
      <c r="AT176" s="152" t="s">
        <v>4251</v>
      </c>
      <c r="AU176" s="152" t="s">
        <v>77</v>
      </c>
      <c r="AY176" s="14" t="s">
        <v>125</v>
      </c>
      <c r="BE176" s="153">
        <f t="shared" si="4"/>
        <v>0</v>
      </c>
      <c r="BF176" s="153">
        <f t="shared" si="5"/>
        <v>0</v>
      </c>
      <c r="BG176" s="153">
        <f t="shared" si="6"/>
        <v>0</v>
      </c>
      <c r="BH176" s="153">
        <f t="shared" si="7"/>
        <v>0</v>
      </c>
      <c r="BI176" s="153">
        <f t="shared" si="8"/>
        <v>0</v>
      </c>
      <c r="BJ176" s="14" t="s">
        <v>85</v>
      </c>
      <c r="BK176" s="153">
        <f t="shared" si="9"/>
        <v>0</v>
      </c>
      <c r="BL176" s="14" t="s">
        <v>133</v>
      </c>
      <c r="BM176" s="152" t="s">
        <v>4431</v>
      </c>
    </row>
    <row r="177" spans="1:65" s="2" customFormat="1" ht="24.2" customHeight="1">
      <c r="A177" s="29"/>
      <c r="B177" s="140"/>
      <c r="C177" s="159" t="s">
        <v>371</v>
      </c>
      <c r="D177" s="159" t="s">
        <v>4251</v>
      </c>
      <c r="E177" s="160" t="s">
        <v>4432</v>
      </c>
      <c r="F177" s="161" t="s">
        <v>4433</v>
      </c>
      <c r="G177" s="162" t="s">
        <v>446</v>
      </c>
      <c r="H177" s="163">
        <v>1</v>
      </c>
      <c r="I177" s="164"/>
      <c r="J177" s="165">
        <f t="shared" si="0"/>
        <v>0</v>
      </c>
      <c r="K177" s="161" t="s">
        <v>132</v>
      </c>
      <c r="L177" s="166"/>
      <c r="M177" s="167" t="s">
        <v>1</v>
      </c>
      <c r="N177" s="168" t="s">
        <v>42</v>
      </c>
      <c r="O177" s="55"/>
      <c r="P177" s="150">
        <f t="shared" si="1"/>
        <v>0</v>
      </c>
      <c r="Q177" s="150">
        <v>0.18281</v>
      </c>
      <c r="R177" s="150">
        <f t="shared" si="2"/>
        <v>0.18281</v>
      </c>
      <c r="S177" s="150">
        <v>0</v>
      </c>
      <c r="T177" s="151">
        <f t="shared" si="3"/>
        <v>0</v>
      </c>
      <c r="U177" s="29"/>
      <c r="V177" s="29"/>
      <c r="W177" s="29"/>
      <c r="X177" s="29"/>
      <c r="Y177" s="29"/>
      <c r="Z177" s="29"/>
      <c r="AA177" s="29"/>
      <c r="AB177" s="29"/>
      <c r="AC177" s="29"/>
      <c r="AD177" s="29"/>
      <c r="AE177" s="29"/>
      <c r="AR177" s="152" t="s">
        <v>159</v>
      </c>
      <c r="AT177" s="152" t="s">
        <v>4251</v>
      </c>
      <c r="AU177" s="152" t="s">
        <v>77</v>
      </c>
      <c r="AY177" s="14" t="s">
        <v>125</v>
      </c>
      <c r="BE177" s="153">
        <f t="shared" si="4"/>
        <v>0</v>
      </c>
      <c r="BF177" s="153">
        <f t="shared" si="5"/>
        <v>0</v>
      </c>
      <c r="BG177" s="153">
        <f t="shared" si="6"/>
        <v>0</v>
      </c>
      <c r="BH177" s="153">
        <f t="shared" si="7"/>
        <v>0</v>
      </c>
      <c r="BI177" s="153">
        <f t="shared" si="8"/>
        <v>0</v>
      </c>
      <c r="BJ177" s="14" t="s">
        <v>85</v>
      </c>
      <c r="BK177" s="153">
        <f t="shared" si="9"/>
        <v>0</v>
      </c>
      <c r="BL177" s="14" t="s">
        <v>133</v>
      </c>
      <c r="BM177" s="152" t="s">
        <v>4434</v>
      </c>
    </row>
    <row r="178" spans="1:65" s="2" customFormat="1" ht="24.2" customHeight="1">
      <c r="A178" s="29"/>
      <c r="B178" s="140"/>
      <c r="C178" s="159" t="s">
        <v>375</v>
      </c>
      <c r="D178" s="159" t="s">
        <v>4251</v>
      </c>
      <c r="E178" s="160" t="s">
        <v>4435</v>
      </c>
      <c r="F178" s="161" t="s">
        <v>4436</v>
      </c>
      <c r="G178" s="162" t="s">
        <v>446</v>
      </c>
      <c r="H178" s="163">
        <v>1</v>
      </c>
      <c r="I178" s="164"/>
      <c r="J178" s="165">
        <f t="shared" si="0"/>
        <v>0</v>
      </c>
      <c r="K178" s="161" t="s">
        <v>132</v>
      </c>
      <c r="L178" s="166"/>
      <c r="M178" s="167" t="s">
        <v>1</v>
      </c>
      <c r="N178" s="168" t="s">
        <v>42</v>
      </c>
      <c r="O178" s="55"/>
      <c r="P178" s="150">
        <f t="shared" si="1"/>
        <v>0</v>
      </c>
      <c r="Q178" s="150">
        <v>0.18654000000000001</v>
      </c>
      <c r="R178" s="150">
        <f t="shared" si="2"/>
        <v>0.18654000000000001</v>
      </c>
      <c r="S178" s="150">
        <v>0</v>
      </c>
      <c r="T178" s="151">
        <f t="shared" si="3"/>
        <v>0</v>
      </c>
      <c r="U178" s="29"/>
      <c r="V178" s="29"/>
      <c r="W178" s="29"/>
      <c r="X178" s="29"/>
      <c r="Y178" s="29"/>
      <c r="Z178" s="29"/>
      <c r="AA178" s="29"/>
      <c r="AB178" s="29"/>
      <c r="AC178" s="29"/>
      <c r="AD178" s="29"/>
      <c r="AE178" s="29"/>
      <c r="AR178" s="152" t="s">
        <v>159</v>
      </c>
      <c r="AT178" s="152" t="s">
        <v>4251</v>
      </c>
      <c r="AU178" s="152" t="s">
        <v>77</v>
      </c>
      <c r="AY178" s="14" t="s">
        <v>125</v>
      </c>
      <c r="BE178" s="153">
        <f t="shared" si="4"/>
        <v>0</v>
      </c>
      <c r="BF178" s="153">
        <f t="shared" si="5"/>
        <v>0</v>
      </c>
      <c r="BG178" s="153">
        <f t="shared" si="6"/>
        <v>0</v>
      </c>
      <c r="BH178" s="153">
        <f t="shared" si="7"/>
        <v>0</v>
      </c>
      <c r="BI178" s="153">
        <f t="shared" si="8"/>
        <v>0</v>
      </c>
      <c r="BJ178" s="14" t="s">
        <v>85</v>
      </c>
      <c r="BK178" s="153">
        <f t="shared" si="9"/>
        <v>0</v>
      </c>
      <c r="BL178" s="14" t="s">
        <v>133</v>
      </c>
      <c r="BM178" s="152" t="s">
        <v>4437</v>
      </c>
    </row>
    <row r="179" spans="1:65" s="2" customFormat="1" ht="16.5" customHeight="1">
      <c r="A179" s="29"/>
      <c r="B179" s="140"/>
      <c r="C179" s="159" t="s">
        <v>379</v>
      </c>
      <c r="D179" s="159" t="s">
        <v>4251</v>
      </c>
      <c r="E179" s="160" t="s">
        <v>4438</v>
      </c>
      <c r="F179" s="161" t="s">
        <v>4439</v>
      </c>
      <c r="G179" s="162" t="s">
        <v>446</v>
      </c>
      <c r="H179" s="163">
        <v>1</v>
      </c>
      <c r="I179" s="164"/>
      <c r="J179" s="165">
        <f t="shared" si="0"/>
        <v>0</v>
      </c>
      <c r="K179" s="161" t="s">
        <v>132</v>
      </c>
      <c r="L179" s="166"/>
      <c r="M179" s="167" t="s">
        <v>1</v>
      </c>
      <c r="N179" s="168" t="s">
        <v>42</v>
      </c>
      <c r="O179" s="55"/>
      <c r="P179" s="150">
        <f t="shared" si="1"/>
        <v>0</v>
      </c>
      <c r="Q179" s="150">
        <v>0.10299999999999999</v>
      </c>
      <c r="R179" s="150">
        <f t="shared" si="2"/>
        <v>0.10299999999999999</v>
      </c>
      <c r="S179" s="150">
        <v>0</v>
      </c>
      <c r="T179" s="151">
        <f t="shared" si="3"/>
        <v>0</v>
      </c>
      <c r="U179" s="29"/>
      <c r="V179" s="29"/>
      <c r="W179" s="29"/>
      <c r="X179" s="29"/>
      <c r="Y179" s="29"/>
      <c r="Z179" s="29"/>
      <c r="AA179" s="29"/>
      <c r="AB179" s="29"/>
      <c r="AC179" s="29"/>
      <c r="AD179" s="29"/>
      <c r="AE179" s="29"/>
      <c r="AR179" s="152" t="s">
        <v>159</v>
      </c>
      <c r="AT179" s="152" t="s">
        <v>4251</v>
      </c>
      <c r="AU179" s="152" t="s">
        <v>77</v>
      </c>
      <c r="AY179" s="14" t="s">
        <v>125</v>
      </c>
      <c r="BE179" s="153">
        <f t="shared" si="4"/>
        <v>0</v>
      </c>
      <c r="BF179" s="153">
        <f t="shared" si="5"/>
        <v>0</v>
      </c>
      <c r="BG179" s="153">
        <f t="shared" si="6"/>
        <v>0</v>
      </c>
      <c r="BH179" s="153">
        <f t="shared" si="7"/>
        <v>0</v>
      </c>
      <c r="BI179" s="153">
        <f t="shared" si="8"/>
        <v>0</v>
      </c>
      <c r="BJ179" s="14" t="s">
        <v>85</v>
      </c>
      <c r="BK179" s="153">
        <f t="shared" si="9"/>
        <v>0</v>
      </c>
      <c r="BL179" s="14" t="s">
        <v>133</v>
      </c>
      <c r="BM179" s="152" t="s">
        <v>4440</v>
      </c>
    </row>
    <row r="180" spans="1:65" s="2" customFormat="1" ht="16.5" customHeight="1">
      <c r="A180" s="29"/>
      <c r="B180" s="140"/>
      <c r="C180" s="159" t="s">
        <v>383</v>
      </c>
      <c r="D180" s="159" t="s">
        <v>4251</v>
      </c>
      <c r="E180" s="160" t="s">
        <v>4441</v>
      </c>
      <c r="F180" s="161" t="s">
        <v>4442</v>
      </c>
      <c r="G180" s="162" t="s">
        <v>233</v>
      </c>
      <c r="H180" s="163">
        <v>1</v>
      </c>
      <c r="I180" s="164"/>
      <c r="J180" s="165">
        <f t="shared" si="0"/>
        <v>0</v>
      </c>
      <c r="K180" s="161" t="s">
        <v>132</v>
      </c>
      <c r="L180" s="166"/>
      <c r="M180" s="167" t="s">
        <v>1</v>
      </c>
      <c r="N180" s="168" t="s">
        <v>42</v>
      </c>
      <c r="O180" s="55"/>
      <c r="P180" s="150">
        <f t="shared" si="1"/>
        <v>0</v>
      </c>
      <c r="Q180" s="150">
        <v>0.95499999999999996</v>
      </c>
      <c r="R180" s="150">
        <f t="shared" si="2"/>
        <v>0.95499999999999996</v>
      </c>
      <c r="S180" s="150">
        <v>0</v>
      </c>
      <c r="T180" s="151">
        <f t="shared" si="3"/>
        <v>0</v>
      </c>
      <c r="U180" s="29"/>
      <c r="V180" s="29"/>
      <c r="W180" s="29"/>
      <c r="X180" s="29"/>
      <c r="Y180" s="29"/>
      <c r="Z180" s="29"/>
      <c r="AA180" s="29"/>
      <c r="AB180" s="29"/>
      <c r="AC180" s="29"/>
      <c r="AD180" s="29"/>
      <c r="AE180" s="29"/>
      <c r="AR180" s="152" t="s">
        <v>159</v>
      </c>
      <c r="AT180" s="152" t="s">
        <v>4251</v>
      </c>
      <c r="AU180" s="152" t="s">
        <v>77</v>
      </c>
      <c r="AY180" s="14" t="s">
        <v>125</v>
      </c>
      <c r="BE180" s="153">
        <f t="shared" si="4"/>
        <v>0</v>
      </c>
      <c r="BF180" s="153">
        <f t="shared" si="5"/>
        <v>0</v>
      </c>
      <c r="BG180" s="153">
        <f t="shared" si="6"/>
        <v>0</v>
      </c>
      <c r="BH180" s="153">
        <f t="shared" si="7"/>
        <v>0</v>
      </c>
      <c r="BI180" s="153">
        <f t="shared" si="8"/>
        <v>0</v>
      </c>
      <c r="BJ180" s="14" t="s">
        <v>85</v>
      </c>
      <c r="BK180" s="153">
        <f t="shared" si="9"/>
        <v>0</v>
      </c>
      <c r="BL180" s="14" t="s">
        <v>133</v>
      </c>
      <c r="BM180" s="152" t="s">
        <v>4443</v>
      </c>
    </row>
    <row r="181" spans="1:65" s="2" customFormat="1" ht="24.2" customHeight="1">
      <c r="A181" s="29"/>
      <c r="B181" s="140"/>
      <c r="C181" s="159" t="s">
        <v>387</v>
      </c>
      <c r="D181" s="159" t="s">
        <v>4251</v>
      </c>
      <c r="E181" s="160" t="s">
        <v>4444</v>
      </c>
      <c r="F181" s="161" t="s">
        <v>4445</v>
      </c>
      <c r="G181" s="162" t="s">
        <v>446</v>
      </c>
      <c r="H181" s="163">
        <v>1</v>
      </c>
      <c r="I181" s="164"/>
      <c r="J181" s="165">
        <f t="shared" ref="J181:J244" si="10">ROUND(I181*H181,2)</f>
        <v>0</v>
      </c>
      <c r="K181" s="161" t="s">
        <v>132</v>
      </c>
      <c r="L181" s="166"/>
      <c r="M181" s="167" t="s">
        <v>1</v>
      </c>
      <c r="N181" s="168" t="s">
        <v>42</v>
      </c>
      <c r="O181" s="55"/>
      <c r="P181" s="150">
        <f t="shared" ref="P181:P244" si="11">O181*H181</f>
        <v>0</v>
      </c>
      <c r="Q181" s="150">
        <v>3.0000000000000001E-5</v>
      </c>
      <c r="R181" s="150">
        <f t="shared" ref="R181:R244" si="12">Q181*H181</f>
        <v>3.0000000000000001E-5</v>
      </c>
      <c r="S181" s="150">
        <v>0</v>
      </c>
      <c r="T181" s="151">
        <f t="shared" ref="T181:T244" si="13">S181*H181</f>
        <v>0</v>
      </c>
      <c r="U181" s="29"/>
      <c r="V181" s="29"/>
      <c r="W181" s="29"/>
      <c r="X181" s="29"/>
      <c r="Y181" s="29"/>
      <c r="Z181" s="29"/>
      <c r="AA181" s="29"/>
      <c r="AB181" s="29"/>
      <c r="AC181" s="29"/>
      <c r="AD181" s="29"/>
      <c r="AE181" s="29"/>
      <c r="AR181" s="152" t="s">
        <v>159</v>
      </c>
      <c r="AT181" s="152" t="s">
        <v>4251</v>
      </c>
      <c r="AU181" s="152" t="s">
        <v>77</v>
      </c>
      <c r="AY181" s="14" t="s">
        <v>125</v>
      </c>
      <c r="BE181" s="153">
        <f t="shared" ref="BE181:BE244" si="14">IF(N181="základní",J181,0)</f>
        <v>0</v>
      </c>
      <c r="BF181" s="153">
        <f t="shared" ref="BF181:BF244" si="15">IF(N181="snížená",J181,0)</f>
        <v>0</v>
      </c>
      <c r="BG181" s="153">
        <f t="shared" ref="BG181:BG244" si="16">IF(N181="zákl. přenesená",J181,0)</f>
        <v>0</v>
      </c>
      <c r="BH181" s="153">
        <f t="shared" ref="BH181:BH244" si="17">IF(N181="sníž. přenesená",J181,0)</f>
        <v>0</v>
      </c>
      <c r="BI181" s="153">
        <f t="shared" ref="BI181:BI244" si="18">IF(N181="nulová",J181,0)</f>
        <v>0</v>
      </c>
      <c r="BJ181" s="14" t="s">
        <v>85</v>
      </c>
      <c r="BK181" s="153">
        <f t="shared" ref="BK181:BK244" si="19">ROUND(I181*H181,2)</f>
        <v>0</v>
      </c>
      <c r="BL181" s="14" t="s">
        <v>133</v>
      </c>
      <c r="BM181" s="152" t="s">
        <v>4446</v>
      </c>
    </row>
    <row r="182" spans="1:65" s="2" customFormat="1" ht="24.2" customHeight="1">
      <c r="A182" s="29"/>
      <c r="B182" s="140"/>
      <c r="C182" s="159" t="s">
        <v>391</v>
      </c>
      <c r="D182" s="159" t="s">
        <v>4251</v>
      </c>
      <c r="E182" s="160" t="s">
        <v>4447</v>
      </c>
      <c r="F182" s="161" t="s">
        <v>4448</v>
      </c>
      <c r="G182" s="162" t="s">
        <v>446</v>
      </c>
      <c r="H182" s="163">
        <v>1</v>
      </c>
      <c r="I182" s="164"/>
      <c r="J182" s="165">
        <f t="shared" si="10"/>
        <v>0</v>
      </c>
      <c r="K182" s="161" t="s">
        <v>132</v>
      </c>
      <c r="L182" s="166"/>
      <c r="M182" s="167" t="s">
        <v>1</v>
      </c>
      <c r="N182" s="168" t="s">
        <v>42</v>
      </c>
      <c r="O182" s="55"/>
      <c r="P182" s="150">
        <f t="shared" si="11"/>
        <v>0</v>
      </c>
      <c r="Q182" s="150">
        <v>2.5999999999999998E-4</v>
      </c>
      <c r="R182" s="150">
        <f t="shared" si="12"/>
        <v>2.5999999999999998E-4</v>
      </c>
      <c r="S182" s="150">
        <v>0</v>
      </c>
      <c r="T182" s="151">
        <f t="shared" si="13"/>
        <v>0</v>
      </c>
      <c r="U182" s="29"/>
      <c r="V182" s="29"/>
      <c r="W182" s="29"/>
      <c r="X182" s="29"/>
      <c r="Y182" s="29"/>
      <c r="Z182" s="29"/>
      <c r="AA182" s="29"/>
      <c r="AB182" s="29"/>
      <c r="AC182" s="29"/>
      <c r="AD182" s="29"/>
      <c r="AE182" s="29"/>
      <c r="AR182" s="152" t="s">
        <v>159</v>
      </c>
      <c r="AT182" s="152" t="s">
        <v>4251</v>
      </c>
      <c r="AU182" s="152" t="s">
        <v>77</v>
      </c>
      <c r="AY182" s="14" t="s">
        <v>125</v>
      </c>
      <c r="BE182" s="153">
        <f t="shared" si="14"/>
        <v>0</v>
      </c>
      <c r="BF182" s="153">
        <f t="shared" si="15"/>
        <v>0</v>
      </c>
      <c r="BG182" s="153">
        <f t="shared" si="16"/>
        <v>0</v>
      </c>
      <c r="BH182" s="153">
        <f t="shared" si="17"/>
        <v>0</v>
      </c>
      <c r="BI182" s="153">
        <f t="shared" si="18"/>
        <v>0</v>
      </c>
      <c r="BJ182" s="14" t="s">
        <v>85</v>
      </c>
      <c r="BK182" s="153">
        <f t="shared" si="19"/>
        <v>0</v>
      </c>
      <c r="BL182" s="14" t="s">
        <v>133</v>
      </c>
      <c r="BM182" s="152" t="s">
        <v>4449</v>
      </c>
    </row>
    <row r="183" spans="1:65" s="2" customFormat="1" ht="21.75" customHeight="1">
      <c r="A183" s="29"/>
      <c r="B183" s="140"/>
      <c r="C183" s="159" t="s">
        <v>395</v>
      </c>
      <c r="D183" s="159" t="s">
        <v>4251</v>
      </c>
      <c r="E183" s="160" t="s">
        <v>4450</v>
      </c>
      <c r="F183" s="161" t="s">
        <v>4451</v>
      </c>
      <c r="G183" s="162" t="s">
        <v>446</v>
      </c>
      <c r="H183" s="163">
        <v>1</v>
      </c>
      <c r="I183" s="164"/>
      <c r="J183" s="165">
        <f t="shared" si="10"/>
        <v>0</v>
      </c>
      <c r="K183" s="161" t="s">
        <v>132</v>
      </c>
      <c r="L183" s="166"/>
      <c r="M183" s="167" t="s">
        <v>1</v>
      </c>
      <c r="N183" s="168" t="s">
        <v>42</v>
      </c>
      <c r="O183" s="55"/>
      <c r="P183" s="150">
        <f t="shared" si="11"/>
        <v>0</v>
      </c>
      <c r="Q183" s="150">
        <v>0.30399999999999999</v>
      </c>
      <c r="R183" s="150">
        <f t="shared" si="12"/>
        <v>0.30399999999999999</v>
      </c>
      <c r="S183" s="150">
        <v>0</v>
      </c>
      <c r="T183" s="151">
        <f t="shared" si="13"/>
        <v>0</v>
      </c>
      <c r="U183" s="29"/>
      <c r="V183" s="29"/>
      <c r="W183" s="29"/>
      <c r="X183" s="29"/>
      <c r="Y183" s="29"/>
      <c r="Z183" s="29"/>
      <c r="AA183" s="29"/>
      <c r="AB183" s="29"/>
      <c r="AC183" s="29"/>
      <c r="AD183" s="29"/>
      <c r="AE183" s="29"/>
      <c r="AR183" s="152" t="s">
        <v>159</v>
      </c>
      <c r="AT183" s="152" t="s">
        <v>4251</v>
      </c>
      <c r="AU183" s="152" t="s">
        <v>77</v>
      </c>
      <c r="AY183" s="14" t="s">
        <v>125</v>
      </c>
      <c r="BE183" s="153">
        <f t="shared" si="14"/>
        <v>0</v>
      </c>
      <c r="BF183" s="153">
        <f t="shared" si="15"/>
        <v>0</v>
      </c>
      <c r="BG183" s="153">
        <f t="shared" si="16"/>
        <v>0</v>
      </c>
      <c r="BH183" s="153">
        <f t="shared" si="17"/>
        <v>0</v>
      </c>
      <c r="BI183" s="153">
        <f t="shared" si="18"/>
        <v>0</v>
      </c>
      <c r="BJ183" s="14" t="s">
        <v>85</v>
      </c>
      <c r="BK183" s="153">
        <f t="shared" si="19"/>
        <v>0</v>
      </c>
      <c r="BL183" s="14" t="s">
        <v>133</v>
      </c>
      <c r="BM183" s="152" t="s">
        <v>4452</v>
      </c>
    </row>
    <row r="184" spans="1:65" s="2" customFormat="1" ht="21.75" customHeight="1">
      <c r="A184" s="29"/>
      <c r="B184" s="140"/>
      <c r="C184" s="159" t="s">
        <v>399</v>
      </c>
      <c r="D184" s="159" t="s">
        <v>4251</v>
      </c>
      <c r="E184" s="160" t="s">
        <v>4453</v>
      </c>
      <c r="F184" s="161" t="s">
        <v>4454</v>
      </c>
      <c r="G184" s="162" t="s">
        <v>446</v>
      </c>
      <c r="H184" s="163">
        <v>1</v>
      </c>
      <c r="I184" s="164"/>
      <c r="J184" s="165">
        <f t="shared" si="10"/>
        <v>0</v>
      </c>
      <c r="K184" s="161" t="s">
        <v>132</v>
      </c>
      <c r="L184" s="166"/>
      <c r="M184" s="167" t="s">
        <v>1</v>
      </c>
      <c r="N184" s="168" t="s">
        <v>42</v>
      </c>
      <c r="O184" s="55"/>
      <c r="P184" s="150">
        <f t="shared" si="11"/>
        <v>0</v>
      </c>
      <c r="Q184" s="150">
        <v>0.30399999999999999</v>
      </c>
      <c r="R184" s="150">
        <f t="shared" si="12"/>
        <v>0.30399999999999999</v>
      </c>
      <c r="S184" s="150">
        <v>0</v>
      </c>
      <c r="T184" s="151">
        <f t="shared" si="13"/>
        <v>0</v>
      </c>
      <c r="U184" s="29"/>
      <c r="V184" s="29"/>
      <c r="W184" s="29"/>
      <c r="X184" s="29"/>
      <c r="Y184" s="29"/>
      <c r="Z184" s="29"/>
      <c r="AA184" s="29"/>
      <c r="AB184" s="29"/>
      <c r="AC184" s="29"/>
      <c r="AD184" s="29"/>
      <c r="AE184" s="29"/>
      <c r="AR184" s="152" t="s">
        <v>159</v>
      </c>
      <c r="AT184" s="152" t="s">
        <v>4251</v>
      </c>
      <c r="AU184" s="152" t="s">
        <v>77</v>
      </c>
      <c r="AY184" s="14" t="s">
        <v>125</v>
      </c>
      <c r="BE184" s="153">
        <f t="shared" si="14"/>
        <v>0</v>
      </c>
      <c r="BF184" s="153">
        <f t="shared" si="15"/>
        <v>0</v>
      </c>
      <c r="BG184" s="153">
        <f t="shared" si="16"/>
        <v>0</v>
      </c>
      <c r="BH184" s="153">
        <f t="shared" si="17"/>
        <v>0</v>
      </c>
      <c r="BI184" s="153">
        <f t="shared" si="18"/>
        <v>0</v>
      </c>
      <c r="BJ184" s="14" t="s">
        <v>85</v>
      </c>
      <c r="BK184" s="153">
        <f t="shared" si="19"/>
        <v>0</v>
      </c>
      <c r="BL184" s="14" t="s">
        <v>133</v>
      </c>
      <c r="BM184" s="152" t="s">
        <v>4455</v>
      </c>
    </row>
    <row r="185" spans="1:65" s="2" customFormat="1" ht="16.5" customHeight="1">
      <c r="A185" s="29"/>
      <c r="B185" s="140"/>
      <c r="C185" s="159" t="s">
        <v>403</v>
      </c>
      <c r="D185" s="159" t="s">
        <v>4251</v>
      </c>
      <c r="E185" s="160" t="s">
        <v>4456</v>
      </c>
      <c r="F185" s="161" t="s">
        <v>4457</v>
      </c>
      <c r="G185" s="162" t="s">
        <v>446</v>
      </c>
      <c r="H185" s="163">
        <v>1</v>
      </c>
      <c r="I185" s="164"/>
      <c r="J185" s="165">
        <f t="shared" si="10"/>
        <v>0</v>
      </c>
      <c r="K185" s="161" t="s">
        <v>132</v>
      </c>
      <c r="L185" s="166"/>
      <c r="M185" s="167" t="s">
        <v>1</v>
      </c>
      <c r="N185" s="168" t="s">
        <v>42</v>
      </c>
      <c r="O185" s="55"/>
      <c r="P185" s="150">
        <f t="shared" si="11"/>
        <v>0</v>
      </c>
      <c r="Q185" s="150">
        <v>0.252</v>
      </c>
      <c r="R185" s="150">
        <f t="shared" si="12"/>
        <v>0.252</v>
      </c>
      <c r="S185" s="150">
        <v>0</v>
      </c>
      <c r="T185" s="151">
        <f t="shared" si="13"/>
        <v>0</v>
      </c>
      <c r="U185" s="29"/>
      <c r="V185" s="29"/>
      <c r="W185" s="29"/>
      <c r="X185" s="29"/>
      <c r="Y185" s="29"/>
      <c r="Z185" s="29"/>
      <c r="AA185" s="29"/>
      <c r="AB185" s="29"/>
      <c r="AC185" s="29"/>
      <c r="AD185" s="29"/>
      <c r="AE185" s="29"/>
      <c r="AR185" s="152" t="s">
        <v>159</v>
      </c>
      <c r="AT185" s="152" t="s">
        <v>4251</v>
      </c>
      <c r="AU185" s="152" t="s">
        <v>77</v>
      </c>
      <c r="AY185" s="14" t="s">
        <v>125</v>
      </c>
      <c r="BE185" s="153">
        <f t="shared" si="14"/>
        <v>0</v>
      </c>
      <c r="BF185" s="153">
        <f t="shared" si="15"/>
        <v>0</v>
      </c>
      <c r="BG185" s="153">
        <f t="shared" si="16"/>
        <v>0</v>
      </c>
      <c r="BH185" s="153">
        <f t="shared" si="17"/>
        <v>0</v>
      </c>
      <c r="BI185" s="153">
        <f t="shared" si="18"/>
        <v>0</v>
      </c>
      <c r="BJ185" s="14" t="s">
        <v>85</v>
      </c>
      <c r="BK185" s="153">
        <f t="shared" si="19"/>
        <v>0</v>
      </c>
      <c r="BL185" s="14" t="s">
        <v>133</v>
      </c>
      <c r="BM185" s="152" t="s">
        <v>4458</v>
      </c>
    </row>
    <row r="186" spans="1:65" s="2" customFormat="1" ht="16.5" customHeight="1">
      <c r="A186" s="29"/>
      <c r="B186" s="140"/>
      <c r="C186" s="159" t="s">
        <v>407</v>
      </c>
      <c r="D186" s="159" t="s">
        <v>4251</v>
      </c>
      <c r="E186" s="160" t="s">
        <v>4459</v>
      </c>
      <c r="F186" s="161" t="s">
        <v>4460</v>
      </c>
      <c r="G186" s="162" t="s">
        <v>446</v>
      </c>
      <c r="H186" s="163">
        <v>1</v>
      </c>
      <c r="I186" s="164"/>
      <c r="J186" s="165">
        <f t="shared" si="10"/>
        <v>0</v>
      </c>
      <c r="K186" s="161" t="s">
        <v>132</v>
      </c>
      <c r="L186" s="166"/>
      <c r="M186" s="167" t="s">
        <v>1</v>
      </c>
      <c r="N186" s="168" t="s">
        <v>42</v>
      </c>
      <c r="O186" s="55"/>
      <c r="P186" s="150">
        <f t="shared" si="11"/>
        <v>0</v>
      </c>
      <c r="Q186" s="150">
        <v>0.27</v>
      </c>
      <c r="R186" s="150">
        <f t="shared" si="12"/>
        <v>0.27</v>
      </c>
      <c r="S186" s="150">
        <v>0</v>
      </c>
      <c r="T186" s="151">
        <f t="shared" si="13"/>
        <v>0</v>
      </c>
      <c r="U186" s="29"/>
      <c r="V186" s="29"/>
      <c r="W186" s="29"/>
      <c r="X186" s="29"/>
      <c r="Y186" s="29"/>
      <c r="Z186" s="29"/>
      <c r="AA186" s="29"/>
      <c r="AB186" s="29"/>
      <c r="AC186" s="29"/>
      <c r="AD186" s="29"/>
      <c r="AE186" s="29"/>
      <c r="AR186" s="152" t="s">
        <v>159</v>
      </c>
      <c r="AT186" s="152" t="s">
        <v>4251</v>
      </c>
      <c r="AU186" s="152" t="s">
        <v>77</v>
      </c>
      <c r="AY186" s="14" t="s">
        <v>125</v>
      </c>
      <c r="BE186" s="153">
        <f t="shared" si="14"/>
        <v>0</v>
      </c>
      <c r="BF186" s="153">
        <f t="shared" si="15"/>
        <v>0</v>
      </c>
      <c r="BG186" s="153">
        <f t="shared" si="16"/>
        <v>0</v>
      </c>
      <c r="BH186" s="153">
        <f t="shared" si="17"/>
        <v>0</v>
      </c>
      <c r="BI186" s="153">
        <f t="shared" si="18"/>
        <v>0</v>
      </c>
      <c r="BJ186" s="14" t="s">
        <v>85</v>
      </c>
      <c r="BK186" s="153">
        <f t="shared" si="19"/>
        <v>0</v>
      </c>
      <c r="BL186" s="14" t="s">
        <v>133</v>
      </c>
      <c r="BM186" s="152" t="s">
        <v>4461</v>
      </c>
    </row>
    <row r="187" spans="1:65" s="2" customFormat="1" ht="24.2" customHeight="1">
      <c r="A187" s="29"/>
      <c r="B187" s="140"/>
      <c r="C187" s="159" t="s">
        <v>411</v>
      </c>
      <c r="D187" s="159" t="s">
        <v>4251</v>
      </c>
      <c r="E187" s="160" t="s">
        <v>4462</v>
      </c>
      <c r="F187" s="161" t="s">
        <v>4463</v>
      </c>
      <c r="G187" s="162" t="s">
        <v>446</v>
      </c>
      <c r="H187" s="163">
        <v>1</v>
      </c>
      <c r="I187" s="164"/>
      <c r="J187" s="165">
        <f t="shared" si="10"/>
        <v>0</v>
      </c>
      <c r="K187" s="161" t="s">
        <v>132</v>
      </c>
      <c r="L187" s="166"/>
      <c r="M187" s="167" t="s">
        <v>1</v>
      </c>
      <c r="N187" s="168" t="s">
        <v>42</v>
      </c>
      <c r="O187" s="55"/>
      <c r="P187" s="150">
        <f t="shared" si="11"/>
        <v>0</v>
      </c>
      <c r="Q187" s="150">
        <v>0.32705000000000001</v>
      </c>
      <c r="R187" s="150">
        <f t="shared" si="12"/>
        <v>0.32705000000000001</v>
      </c>
      <c r="S187" s="150">
        <v>0</v>
      </c>
      <c r="T187" s="151">
        <f t="shared" si="13"/>
        <v>0</v>
      </c>
      <c r="U187" s="29"/>
      <c r="V187" s="29"/>
      <c r="W187" s="29"/>
      <c r="X187" s="29"/>
      <c r="Y187" s="29"/>
      <c r="Z187" s="29"/>
      <c r="AA187" s="29"/>
      <c r="AB187" s="29"/>
      <c r="AC187" s="29"/>
      <c r="AD187" s="29"/>
      <c r="AE187" s="29"/>
      <c r="AR187" s="152" t="s">
        <v>159</v>
      </c>
      <c r="AT187" s="152" t="s">
        <v>4251</v>
      </c>
      <c r="AU187" s="152" t="s">
        <v>77</v>
      </c>
      <c r="AY187" s="14" t="s">
        <v>125</v>
      </c>
      <c r="BE187" s="153">
        <f t="shared" si="14"/>
        <v>0</v>
      </c>
      <c r="BF187" s="153">
        <f t="shared" si="15"/>
        <v>0</v>
      </c>
      <c r="BG187" s="153">
        <f t="shared" si="16"/>
        <v>0</v>
      </c>
      <c r="BH187" s="153">
        <f t="shared" si="17"/>
        <v>0</v>
      </c>
      <c r="BI187" s="153">
        <f t="shared" si="18"/>
        <v>0</v>
      </c>
      <c r="BJ187" s="14" t="s">
        <v>85</v>
      </c>
      <c r="BK187" s="153">
        <f t="shared" si="19"/>
        <v>0</v>
      </c>
      <c r="BL187" s="14" t="s">
        <v>133</v>
      </c>
      <c r="BM187" s="152" t="s">
        <v>4464</v>
      </c>
    </row>
    <row r="188" spans="1:65" s="2" customFormat="1" ht="24.2" customHeight="1">
      <c r="A188" s="29"/>
      <c r="B188" s="140"/>
      <c r="C188" s="159" t="s">
        <v>415</v>
      </c>
      <c r="D188" s="159" t="s">
        <v>4251</v>
      </c>
      <c r="E188" s="160" t="s">
        <v>4465</v>
      </c>
      <c r="F188" s="161" t="s">
        <v>4466</v>
      </c>
      <c r="G188" s="162" t="s">
        <v>446</v>
      </c>
      <c r="H188" s="163">
        <v>1</v>
      </c>
      <c r="I188" s="164"/>
      <c r="J188" s="165">
        <f t="shared" si="10"/>
        <v>0</v>
      </c>
      <c r="K188" s="161" t="s">
        <v>132</v>
      </c>
      <c r="L188" s="166"/>
      <c r="M188" s="167" t="s">
        <v>1</v>
      </c>
      <c r="N188" s="168" t="s">
        <v>42</v>
      </c>
      <c r="O188" s="55"/>
      <c r="P188" s="150">
        <f t="shared" si="11"/>
        <v>0</v>
      </c>
      <c r="Q188" s="150">
        <v>0.32700000000000001</v>
      </c>
      <c r="R188" s="150">
        <f t="shared" si="12"/>
        <v>0.32700000000000001</v>
      </c>
      <c r="S188" s="150">
        <v>0</v>
      </c>
      <c r="T188" s="151">
        <f t="shared" si="13"/>
        <v>0</v>
      </c>
      <c r="U188" s="29"/>
      <c r="V188" s="29"/>
      <c r="W188" s="29"/>
      <c r="X188" s="29"/>
      <c r="Y188" s="29"/>
      <c r="Z188" s="29"/>
      <c r="AA188" s="29"/>
      <c r="AB188" s="29"/>
      <c r="AC188" s="29"/>
      <c r="AD188" s="29"/>
      <c r="AE188" s="29"/>
      <c r="AR188" s="152" t="s">
        <v>159</v>
      </c>
      <c r="AT188" s="152" t="s">
        <v>4251</v>
      </c>
      <c r="AU188" s="152" t="s">
        <v>77</v>
      </c>
      <c r="AY188" s="14" t="s">
        <v>125</v>
      </c>
      <c r="BE188" s="153">
        <f t="shared" si="14"/>
        <v>0</v>
      </c>
      <c r="BF188" s="153">
        <f t="shared" si="15"/>
        <v>0</v>
      </c>
      <c r="BG188" s="153">
        <f t="shared" si="16"/>
        <v>0</v>
      </c>
      <c r="BH188" s="153">
        <f t="shared" si="17"/>
        <v>0</v>
      </c>
      <c r="BI188" s="153">
        <f t="shared" si="18"/>
        <v>0</v>
      </c>
      <c r="BJ188" s="14" t="s">
        <v>85</v>
      </c>
      <c r="BK188" s="153">
        <f t="shared" si="19"/>
        <v>0</v>
      </c>
      <c r="BL188" s="14" t="s">
        <v>133</v>
      </c>
      <c r="BM188" s="152" t="s">
        <v>4467</v>
      </c>
    </row>
    <row r="189" spans="1:65" s="2" customFormat="1" ht="24.2" customHeight="1">
      <c r="A189" s="29"/>
      <c r="B189" s="140"/>
      <c r="C189" s="159" t="s">
        <v>419</v>
      </c>
      <c r="D189" s="159" t="s">
        <v>4251</v>
      </c>
      <c r="E189" s="160" t="s">
        <v>4468</v>
      </c>
      <c r="F189" s="161" t="s">
        <v>4469</v>
      </c>
      <c r="G189" s="162" t="s">
        <v>446</v>
      </c>
      <c r="H189" s="163">
        <v>1</v>
      </c>
      <c r="I189" s="164"/>
      <c r="J189" s="165">
        <f t="shared" si="10"/>
        <v>0</v>
      </c>
      <c r="K189" s="161" t="s">
        <v>132</v>
      </c>
      <c r="L189" s="166"/>
      <c r="M189" s="167" t="s">
        <v>1</v>
      </c>
      <c r="N189" s="168" t="s">
        <v>42</v>
      </c>
      <c r="O189" s="55"/>
      <c r="P189" s="150">
        <f t="shared" si="11"/>
        <v>0</v>
      </c>
      <c r="Q189" s="150">
        <v>0.32700000000000001</v>
      </c>
      <c r="R189" s="150">
        <f t="shared" si="12"/>
        <v>0.32700000000000001</v>
      </c>
      <c r="S189" s="150">
        <v>0</v>
      </c>
      <c r="T189" s="151">
        <f t="shared" si="13"/>
        <v>0</v>
      </c>
      <c r="U189" s="29"/>
      <c r="V189" s="29"/>
      <c r="W189" s="29"/>
      <c r="X189" s="29"/>
      <c r="Y189" s="29"/>
      <c r="Z189" s="29"/>
      <c r="AA189" s="29"/>
      <c r="AB189" s="29"/>
      <c r="AC189" s="29"/>
      <c r="AD189" s="29"/>
      <c r="AE189" s="29"/>
      <c r="AR189" s="152" t="s">
        <v>159</v>
      </c>
      <c r="AT189" s="152" t="s">
        <v>4251</v>
      </c>
      <c r="AU189" s="152" t="s">
        <v>77</v>
      </c>
      <c r="AY189" s="14" t="s">
        <v>125</v>
      </c>
      <c r="BE189" s="153">
        <f t="shared" si="14"/>
        <v>0</v>
      </c>
      <c r="BF189" s="153">
        <f t="shared" si="15"/>
        <v>0</v>
      </c>
      <c r="BG189" s="153">
        <f t="shared" si="16"/>
        <v>0</v>
      </c>
      <c r="BH189" s="153">
        <f t="shared" si="17"/>
        <v>0</v>
      </c>
      <c r="BI189" s="153">
        <f t="shared" si="18"/>
        <v>0</v>
      </c>
      <c r="BJ189" s="14" t="s">
        <v>85</v>
      </c>
      <c r="BK189" s="153">
        <f t="shared" si="19"/>
        <v>0</v>
      </c>
      <c r="BL189" s="14" t="s">
        <v>133</v>
      </c>
      <c r="BM189" s="152" t="s">
        <v>4470</v>
      </c>
    </row>
    <row r="190" spans="1:65" s="2" customFormat="1" ht="24.2" customHeight="1">
      <c r="A190" s="29"/>
      <c r="B190" s="140"/>
      <c r="C190" s="159" t="s">
        <v>423</v>
      </c>
      <c r="D190" s="159" t="s">
        <v>4251</v>
      </c>
      <c r="E190" s="160" t="s">
        <v>4471</v>
      </c>
      <c r="F190" s="161" t="s">
        <v>4472</v>
      </c>
      <c r="G190" s="162" t="s">
        <v>446</v>
      </c>
      <c r="H190" s="163">
        <v>1</v>
      </c>
      <c r="I190" s="164"/>
      <c r="J190" s="165">
        <f t="shared" si="10"/>
        <v>0</v>
      </c>
      <c r="K190" s="161" t="s">
        <v>132</v>
      </c>
      <c r="L190" s="166"/>
      <c r="M190" s="167" t="s">
        <v>1</v>
      </c>
      <c r="N190" s="168" t="s">
        <v>42</v>
      </c>
      <c r="O190" s="55"/>
      <c r="P190" s="150">
        <f t="shared" si="11"/>
        <v>0</v>
      </c>
      <c r="Q190" s="150">
        <v>0.27500000000000002</v>
      </c>
      <c r="R190" s="150">
        <f t="shared" si="12"/>
        <v>0.27500000000000002</v>
      </c>
      <c r="S190" s="150">
        <v>0</v>
      </c>
      <c r="T190" s="151">
        <f t="shared" si="13"/>
        <v>0</v>
      </c>
      <c r="U190" s="29"/>
      <c r="V190" s="29"/>
      <c r="W190" s="29"/>
      <c r="X190" s="29"/>
      <c r="Y190" s="29"/>
      <c r="Z190" s="29"/>
      <c r="AA190" s="29"/>
      <c r="AB190" s="29"/>
      <c r="AC190" s="29"/>
      <c r="AD190" s="29"/>
      <c r="AE190" s="29"/>
      <c r="AR190" s="152" t="s">
        <v>159</v>
      </c>
      <c r="AT190" s="152" t="s">
        <v>4251</v>
      </c>
      <c r="AU190" s="152" t="s">
        <v>77</v>
      </c>
      <c r="AY190" s="14" t="s">
        <v>125</v>
      </c>
      <c r="BE190" s="153">
        <f t="shared" si="14"/>
        <v>0</v>
      </c>
      <c r="BF190" s="153">
        <f t="shared" si="15"/>
        <v>0</v>
      </c>
      <c r="BG190" s="153">
        <f t="shared" si="16"/>
        <v>0</v>
      </c>
      <c r="BH190" s="153">
        <f t="shared" si="17"/>
        <v>0</v>
      </c>
      <c r="BI190" s="153">
        <f t="shared" si="18"/>
        <v>0</v>
      </c>
      <c r="BJ190" s="14" t="s">
        <v>85</v>
      </c>
      <c r="BK190" s="153">
        <f t="shared" si="19"/>
        <v>0</v>
      </c>
      <c r="BL190" s="14" t="s">
        <v>133</v>
      </c>
      <c r="BM190" s="152" t="s">
        <v>4473</v>
      </c>
    </row>
    <row r="191" spans="1:65" s="2" customFormat="1" ht="24.2" customHeight="1">
      <c r="A191" s="29"/>
      <c r="B191" s="140"/>
      <c r="C191" s="159" t="s">
        <v>427</v>
      </c>
      <c r="D191" s="159" t="s">
        <v>4251</v>
      </c>
      <c r="E191" s="160" t="s">
        <v>4474</v>
      </c>
      <c r="F191" s="161" t="s">
        <v>4475</v>
      </c>
      <c r="G191" s="162" t="s">
        <v>446</v>
      </c>
      <c r="H191" s="163">
        <v>1</v>
      </c>
      <c r="I191" s="164"/>
      <c r="J191" s="165">
        <f t="shared" si="10"/>
        <v>0</v>
      </c>
      <c r="K191" s="161" t="s">
        <v>132</v>
      </c>
      <c r="L191" s="166"/>
      <c r="M191" s="167" t="s">
        <v>1</v>
      </c>
      <c r="N191" s="168" t="s">
        <v>42</v>
      </c>
      <c r="O191" s="55"/>
      <c r="P191" s="150">
        <f t="shared" si="11"/>
        <v>0</v>
      </c>
      <c r="Q191" s="150">
        <v>0.32729999999999998</v>
      </c>
      <c r="R191" s="150">
        <f t="shared" si="12"/>
        <v>0.32729999999999998</v>
      </c>
      <c r="S191" s="150">
        <v>0</v>
      </c>
      <c r="T191" s="151">
        <f t="shared" si="13"/>
        <v>0</v>
      </c>
      <c r="U191" s="29"/>
      <c r="V191" s="29"/>
      <c r="W191" s="29"/>
      <c r="X191" s="29"/>
      <c r="Y191" s="29"/>
      <c r="Z191" s="29"/>
      <c r="AA191" s="29"/>
      <c r="AB191" s="29"/>
      <c r="AC191" s="29"/>
      <c r="AD191" s="29"/>
      <c r="AE191" s="29"/>
      <c r="AR191" s="152" t="s">
        <v>159</v>
      </c>
      <c r="AT191" s="152" t="s">
        <v>4251</v>
      </c>
      <c r="AU191" s="152" t="s">
        <v>77</v>
      </c>
      <c r="AY191" s="14" t="s">
        <v>125</v>
      </c>
      <c r="BE191" s="153">
        <f t="shared" si="14"/>
        <v>0</v>
      </c>
      <c r="BF191" s="153">
        <f t="shared" si="15"/>
        <v>0</v>
      </c>
      <c r="BG191" s="153">
        <f t="shared" si="16"/>
        <v>0</v>
      </c>
      <c r="BH191" s="153">
        <f t="shared" si="17"/>
        <v>0</v>
      </c>
      <c r="BI191" s="153">
        <f t="shared" si="18"/>
        <v>0</v>
      </c>
      <c r="BJ191" s="14" t="s">
        <v>85</v>
      </c>
      <c r="BK191" s="153">
        <f t="shared" si="19"/>
        <v>0</v>
      </c>
      <c r="BL191" s="14" t="s">
        <v>133</v>
      </c>
      <c r="BM191" s="152" t="s">
        <v>4476</v>
      </c>
    </row>
    <row r="192" spans="1:65" s="2" customFormat="1" ht="24.2" customHeight="1">
      <c r="A192" s="29"/>
      <c r="B192" s="140"/>
      <c r="C192" s="159" t="s">
        <v>431</v>
      </c>
      <c r="D192" s="159" t="s">
        <v>4251</v>
      </c>
      <c r="E192" s="160" t="s">
        <v>4477</v>
      </c>
      <c r="F192" s="161" t="s">
        <v>4478</v>
      </c>
      <c r="G192" s="162" t="s">
        <v>446</v>
      </c>
      <c r="H192" s="163">
        <v>1</v>
      </c>
      <c r="I192" s="164"/>
      <c r="J192" s="165">
        <f t="shared" si="10"/>
        <v>0</v>
      </c>
      <c r="K192" s="161" t="s">
        <v>132</v>
      </c>
      <c r="L192" s="166"/>
      <c r="M192" s="167" t="s">
        <v>1</v>
      </c>
      <c r="N192" s="168" t="s">
        <v>42</v>
      </c>
      <c r="O192" s="55"/>
      <c r="P192" s="150">
        <f t="shared" si="11"/>
        <v>0</v>
      </c>
      <c r="Q192" s="150">
        <v>0.32729999999999998</v>
      </c>
      <c r="R192" s="150">
        <f t="shared" si="12"/>
        <v>0.32729999999999998</v>
      </c>
      <c r="S192" s="150">
        <v>0</v>
      </c>
      <c r="T192" s="151">
        <f t="shared" si="13"/>
        <v>0</v>
      </c>
      <c r="U192" s="29"/>
      <c r="V192" s="29"/>
      <c r="W192" s="29"/>
      <c r="X192" s="29"/>
      <c r="Y192" s="29"/>
      <c r="Z192" s="29"/>
      <c r="AA192" s="29"/>
      <c r="AB192" s="29"/>
      <c r="AC192" s="29"/>
      <c r="AD192" s="29"/>
      <c r="AE192" s="29"/>
      <c r="AR192" s="152" t="s">
        <v>159</v>
      </c>
      <c r="AT192" s="152" t="s">
        <v>4251</v>
      </c>
      <c r="AU192" s="152" t="s">
        <v>77</v>
      </c>
      <c r="AY192" s="14" t="s">
        <v>125</v>
      </c>
      <c r="BE192" s="153">
        <f t="shared" si="14"/>
        <v>0</v>
      </c>
      <c r="BF192" s="153">
        <f t="shared" si="15"/>
        <v>0</v>
      </c>
      <c r="BG192" s="153">
        <f t="shared" si="16"/>
        <v>0</v>
      </c>
      <c r="BH192" s="153">
        <f t="shared" si="17"/>
        <v>0</v>
      </c>
      <c r="BI192" s="153">
        <f t="shared" si="18"/>
        <v>0</v>
      </c>
      <c r="BJ192" s="14" t="s">
        <v>85</v>
      </c>
      <c r="BK192" s="153">
        <f t="shared" si="19"/>
        <v>0</v>
      </c>
      <c r="BL192" s="14" t="s">
        <v>133</v>
      </c>
      <c r="BM192" s="152" t="s">
        <v>4479</v>
      </c>
    </row>
    <row r="193" spans="1:65" s="2" customFormat="1" ht="24.2" customHeight="1">
      <c r="A193" s="29"/>
      <c r="B193" s="140"/>
      <c r="C193" s="159" t="s">
        <v>435</v>
      </c>
      <c r="D193" s="159" t="s">
        <v>4251</v>
      </c>
      <c r="E193" s="160" t="s">
        <v>4480</v>
      </c>
      <c r="F193" s="161" t="s">
        <v>4481</v>
      </c>
      <c r="G193" s="162" t="s">
        <v>446</v>
      </c>
      <c r="H193" s="163">
        <v>1</v>
      </c>
      <c r="I193" s="164"/>
      <c r="J193" s="165">
        <f t="shared" si="10"/>
        <v>0</v>
      </c>
      <c r="K193" s="161" t="s">
        <v>132</v>
      </c>
      <c r="L193" s="166"/>
      <c r="M193" s="167" t="s">
        <v>1</v>
      </c>
      <c r="N193" s="168" t="s">
        <v>42</v>
      </c>
      <c r="O193" s="55"/>
      <c r="P193" s="150">
        <f t="shared" si="11"/>
        <v>0</v>
      </c>
      <c r="Q193" s="150">
        <v>0.36</v>
      </c>
      <c r="R193" s="150">
        <f t="shared" si="12"/>
        <v>0.36</v>
      </c>
      <c r="S193" s="150">
        <v>0</v>
      </c>
      <c r="T193" s="151">
        <f t="shared" si="13"/>
        <v>0</v>
      </c>
      <c r="U193" s="29"/>
      <c r="V193" s="29"/>
      <c r="W193" s="29"/>
      <c r="X193" s="29"/>
      <c r="Y193" s="29"/>
      <c r="Z193" s="29"/>
      <c r="AA193" s="29"/>
      <c r="AB193" s="29"/>
      <c r="AC193" s="29"/>
      <c r="AD193" s="29"/>
      <c r="AE193" s="29"/>
      <c r="AR193" s="152" t="s">
        <v>159</v>
      </c>
      <c r="AT193" s="152" t="s">
        <v>4251</v>
      </c>
      <c r="AU193" s="152" t="s">
        <v>77</v>
      </c>
      <c r="AY193" s="14" t="s">
        <v>125</v>
      </c>
      <c r="BE193" s="153">
        <f t="shared" si="14"/>
        <v>0</v>
      </c>
      <c r="BF193" s="153">
        <f t="shared" si="15"/>
        <v>0</v>
      </c>
      <c r="BG193" s="153">
        <f t="shared" si="16"/>
        <v>0</v>
      </c>
      <c r="BH193" s="153">
        <f t="shared" si="17"/>
        <v>0</v>
      </c>
      <c r="BI193" s="153">
        <f t="shared" si="18"/>
        <v>0</v>
      </c>
      <c r="BJ193" s="14" t="s">
        <v>85</v>
      </c>
      <c r="BK193" s="153">
        <f t="shared" si="19"/>
        <v>0</v>
      </c>
      <c r="BL193" s="14" t="s">
        <v>133</v>
      </c>
      <c r="BM193" s="152" t="s">
        <v>4482</v>
      </c>
    </row>
    <row r="194" spans="1:65" s="2" customFormat="1" ht="24.2" customHeight="1">
      <c r="A194" s="29"/>
      <c r="B194" s="140"/>
      <c r="C194" s="159" t="s">
        <v>439</v>
      </c>
      <c r="D194" s="159" t="s">
        <v>4251</v>
      </c>
      <c r="E194" s="160" t="s">
        <v>4483</v>
      </c>
      <c r="F194" s="161" t="s">
        <v>4484</v>
      </c>
      <c r="G194" s="162" t="s">
        <v>446</v>
      </c>
      <c r="H194" s="163">
        <v>1</v>
      </c>
      <c r="I194" s="164"/>
      <c r="J194" s="165">
        <f t="shared" si="10"/>
        <v>0</v>
      </c>
      <c r="K194" s="161" t="s">
        <v>132</v>
      </c>
      <c r="L194" s="166"/>
      <c r="M194" s="167" t="s">
        <v>1</v>
      </c>
      <c r="N194" s="168" t="s">
        <v>42</v>
      </c>
      <c r="O194" s="55"/>
      <c r="P194" s="150">
        <f t="shared" si="11"/>
        <v>0</v>
      </c>
      <c r="Q194" s="150">
        <v>0.36</v>
      </c>
      <c r="R194" s="150">
        <f t="shared" si="12"/>
        <v>0.36</v>
      </c>
      <c r="S194" s="150">
        <v>0</v>
      </c>
      <c r="T194" s="151">
        <f t="shared" si="13"/>
        <v>0</v>
      </c>
      <c r="U194" s="29"/>
      <c r="V194" s="29"/>
      <c r="W194" s="29"/>
      <c r="X194" s="29"/>
      <c r="Y194" s="29"/>
      <c r="Z194" s="29"/>
      <c r="AA194" s="29"/>
      <c r="AB194" s="29"/>
      <c r="AC194" s="29"/>
      <c r="AD194" s="29"/>
      <c r="AE194" s="29"/>
      <c r="AR194" s="152" t="s">
        <v>159</v>
      </c>
      <c r="AT194" s="152" t="s">
        <v>4251</v>
      </c>
      <c r="AU194" s="152" t="s">
        <v>77</v>
      </c>
      <c r="AY194" s="14" t="s">
        <v>125</v>
      </c>
      <c r="BE194" s="153">
        <f t="shared" si="14"/>
        <v>0</v>
      </c>
      <c r="BF194" s="153">
        <f t="shared" si="15"/>
        <v>0</v>
      </c>
      <c r="BG194" s="153">
        <f t="shared" si="16"/>
        <v>0</v>
      </c>
      <c r="BH194" s="153">
        <f t="shared" si="17"/>
        <v>0</v>
      </c>
      <c r="BI194" s="153">
        <f t="shared" si="18"/>
        <v>0</v>
      </c>
      <c r="BJ194" s="14" t="s">
        <v>85</v>
      </c>
      <c r="BK194" s="153">
        <f t="shared" si="19"/>
        <v>0</v>
      </c>
      <c r="BL194" s="14" t="s">
        <v>133</v>
      </c>
      <c r="BM194" s="152" t="s">
        <v>4485</v>
      </c>
    </row>
    <row r="195" spans="1:65" s="2" customFormat="1" ht="16.5" customHeight="1">
      <c r="A195" s="29"/>
      <c r="B195" s="140"/>
      <c r="C195" s="159" t="s">
        <v>443</v>
      </c>
      <c r="D195" s="159" t="s">
        <v>4251</v>
      </c>
      <c r="E195" s="160" t="s">
        <v>4486</v>
      </c>
      <c r="F195" s="161" t="s">
        <v>4487</v>
      </c>
      <c r="G195" s="162" t="s">
        <v>137</v>
      </c>
      <c r="H195" s="163">
        <v>1</v>
      </c>
      <c r="I195" s="164"/>
      <c r="J195" s="165">
        <f t="shared" si="10"/>
        <v>0</v>
      </c>
      <c r="K195" s="161" t="s">
        <v>132</v>
      </c>
      <c r="L195" s="166"/>
      <c r="M195" s="167" t="s">
        <v>1</v>
      </c>
      <c r="N195" s="168" t="s">
        <v>42</v>
      </c>
      <c r="O195" s="55"/>
      <c r="P195" s="150">
        <f t="shared" si="11"/>
        <v>0</v>
      </c>
      <c r="Q195" s="150">
        <v>0.16</v>
      </c>
      <c r="R195" s="150">
        <f t="shared" si="12"/>
        <v>0.16</v>
      </c>
      <c r="S195" s="150">
        <v>0</v>
      </c>
      <c r="T195" s="151">
        <f t="shared" si="13"/>
        <v>0</v>
      </c>
      <c r="U195" s="29"/>
      <c r="V195" s="29"/>
      <c r="W195" s="29"/>
      <c r="X195" s="29"/>
      <c r="Y195" s="29"/>
      <c r="Z195" s="29"/>
      <c r="AA195" s="29"/>
      <c r="AB195" s="29"/>
      <c r="AC195" s="29"/>
      <c r="AD195" s="29"/>
      <c r="AE195" s="29"/>
      <c r="AR195" s="152" t="s">
        <v>159</v>
      </c>
      <c r="AT195" s="152" t="s">
        <v>4251</v>
      </c>
      <c r="AU195" s="152" t="s">
        <v>77</v>
      </c>
      <c r="AY195" s="14" t="s">
        <v>125</v>
      </c>
      <c r="BE195" s="153">
        <f t="shared" si="14"/>
        <v>0</v>
      </c>
      <c r="BF195" s="153">
        <f t="shared" si="15"/>
        <v>0</v>
      </c>
      <c r="BG195" s="153">
        <f t="shared" si="16"/>
        <v>0</v>
      </c>
      <c r="BH195" s="153">
        <f t="shared" si="17"/>
        <v>0</v>
      </c>
      <c r="BI195" s="153">
        <f t="shared" si="18"/>
        <v>0</v>
      </c>
      <c r="BJ195" s="14" t="s">
        <v>85</v>
      </c>
      <c r="BK195" s="153">
        <f t="shared" si="19"/>
        <v>0</v>
      </c>
      <c r="BL195" s="14" t="s">
        <v>133</v>
      </c>
      <c r="BM195" s="152" t="s">
        <v>4488</v>
      </c>
    </row>
    <row r="196" spans="1:65" s="2" customFormat="1" ht="16.5" customHeight="1">
      <c r="A196" s="29"/>
      <c r="B196" s="140"/>
      <c r="C196" s="159" t="s">
        <v>448</v>
      </c>
      <c r="D196" s="159" t="s">
        <v>4251</v>
      </c>
      <c r="E196" s="160" t="s">
        <v>4489</v>
      </c>
      <c r="F196" s="161" t="s">
        <v>4490</v>
      </c>
      <c r="G196" s="162" t="s">
        <v>137</v>
      </c>
      <c r="H196" s="163">
        <v>1</v>
      </c>
      <c r="I196" s="164"/>
      <c r="J196" s="165">
        <f t="shared" si="10"/>
        <v>0</v>
      </c>
      <c r="K196" s="161" t="s">
        <v>132</v>
      </c>
      <c r="L196" s="166"/>
      <c r="M196" s="167" t="s">
        <v>1</v>
      </c>
      <c r="N196" s="168" t="s">
        <v>42</v>
      </c>
      <c r="O196" s="55"/>
      <c r="P196" s="150">
        <f t="shared" si="11"/>
        <v>0</v>
      </c>
      <c r="Q196" s="150">
        <v>0.16</v>
      </c>
      <c r="R196" s="150">
        <f t="shared" si="12"/>
        <v>0.16</v>
      </c>
      <c r="S196" s="150">
        <v>0</v>
      </c>
      <c r="T196" s="151">
        <f t="shared" si="13"/>
        <v>0</v>
      </c>
      <c r="U196" s="29"/>
      <c r="V196" s="29"/>
      <c r="W196" s="29"/>
      <c r="X196" s="29"/>
      <c r="Y196" s="29"/>
      <c r="Z196" s="29"/>
      <c r="AA196" s="29"/>
      <c r="AB196" s="29"/>
      <c r="AC196" s="29"/>
      <c r="AD196" s="29"/>
      <c r="AE196" s="29"/>
      <c r="AR196" s="152" t="s">
        <v>159</v>
      </c>
      <c r="AT196" s="152" t="s">
        <v>4251</v>
      </c>
      <c r="AU196" s="152" t="s">
        <v>77</v>
      </c>
      <c r="AY196" s="14" t="s">
        <v>125</v>
      </c>
      <c r="BE196" s="153">
        <f t="shared" si="14"/>
        <v>0</v>
      </c>
      <c r="BF196" s="153">
        <f t="shared" si="15"/>
        <v>0</v>
      </c>
      <c r="BG196" s="153">
        <f t="shared" si="16"/>
        <v>0</v>
      </c>
      <c r="BH196" s="153">
        <f t="shared" si="17"/>
        <v>0</v>
      </c>
      <c r="BI196" s="153">
        <f t="shared" si="18"/>
        <v>0</v>
      </c>
      <c r="BJ196" s="14" t="s">
        <v>85</v>
      </c>
      <c r="BK196" s="153">
        <f t="shared" si="19"/>
        <v>0</v>
      </c>
      <c r="BL196" s="14" t="s">
        <v>133</v>
      </c>
      <c r="BM196" s="152" t="s">
        <v>4491</v>
      </c>
    </row>
    <row r="197" spans="1:65" s="2" customFormat="1" ht="16.5" customHeight="1">
      <c r="A197" s="29"/>
      <c r="B197" s="140"/>
      <c r="C197" s="159" t="s">
        <v>452</v>
      </c>
      <c r="D197" s="159" t="s">
        <v>4251</v>
      </c>
      <c r="E197" s="160" t="s">
        <v>4492</v>
      </c>
      <c r="F197" s="161" t="s">
        <v>4493</v>
      </c>
      <c r="G197" s="162" t="s">
        <v>446</v>
      </c>
      <c r="H197" s="163">
        <v>1</v>
      </c>
      <c r="I197" s="164"/>
      <c r="J197" s="165">
        <f t="shared" si="10"/>
        <v>0</v>
      </c>
      <c r="K197" s="161" t="s">
        <v>132</v>
      </c>
      <c r="L197" s="166"/>
      <c r="M197" s="167" t="s">
        <v>1</v>
      </c>
      <c r="N197" s="168" t="s">
        <v>42</v>
      </c>
      <c r="O197" s="55"/>
      <c r="P197" s="150">
        <f t="shared" si="11"/>
        <v>0</v>
      </c>
      <c r="Q197" s="150">
        <v>1.50075</v>
      </c>
      <c r="R197" s="150">
        <f t="shared" si="12"/>
        <v>1.50075</v>
      </c>
      <c r="S197" s="150">
        <v>0</v>
      </c>
      <c r="T197" s="151">
        <f t="shared" si="13"/>
        <v>0</v>
      </c>
      <c r="U197" s="29"/>
      <c r="V197" s="29"/>
      <c r="W197" s="29"/>
      <c r="X197" s="29"/>
      <c r="Y197" s="29"/>
      <c r="Z197" s="29"/>
      <c r="AA197" s="29"/>
      <c r="AB197" s="29"/>
      <c r="AC197" s="29"/>
      <c r="AD197" s="29"/>
      <c r="AE197" s="29"/>
      <c r="AR197" s="152" t="s">
        <v>159</v>
      </c>
      <c r="AT197" s="152" t="s">
        <v>4251</v>
      </c>
      <c r="AU197" s="152" t="s">
        <v>77</v>
      </c>
      <c r="AY197" s="14" t="s">
        <v>125</v>
      </c>
      <c r="BE197" s="153">
        <f t="shared" si="14"/>
        <v>0</v>
      </c>
      <c r="BF197" s="153">
        <f t="shared" si="15"/>
        <v>0</v>
      </c>
      <c r="BG197" s="153">
        <f t="shared" si="16"/>
        <v>0</v>
      </c>
      <c r="BH197" s="153">
        <f t="shared" si="17"/>
        <v>0</v>
      </c>
      <c r="BI197" s="153">
        <f t="shared" si="18"/>
        <v>0</v>
      </c>
      <c r="BJ197" s="14" t="s">
        <v>85</v>
      </c>
      <c r="BK197" s="153">
        <f t="shared" si="19"/>
        <v>0</v>
      </c>
      <c r="BL197" s="14" t="s">
        <v>133</v>
      </c>
      <c r="BM197" s="152" t="s">
        <v>4494</v>
      </c>
    </row>
    <row r="198" spans="1:65" s="2" customFormat="1" ht="16.5" customHeight="1">
      <c r="A198" s="29"/>
      <c r="B198" s="140"/>
      <c r="C198" s="159" t="s">
        <v>456</v>
      </c>
      <c r="D198" s="159" t="s">
        <v>4251</v>
      </c>
      <c r="E198" s="160" t="s">
        <v>4495</v>
      </c>
      <c r="F198" s="161" t="s">
        <v>4496</v>
      </c>
      <c r="G198" s="162" t="s">
        <v>446</v>
      </c>
      <c r="H198" s="163">
        <v>1</v>
      </c>
      <c r="I198" s="164"/>
      <c r="J198" s="165">
        <f t="shared" si="10"/>
        <v>0</v>
      </c>
      <c r="K198" s="161" t="s">
        <v>132</v>
      </c>
      <c r="L198" s="166"/>
      <c r="M198" s="167" t="s">
        <v>1</v>
      </c>
      <c r="N198" s="168" t="s">
        <v>42</v>
      </c>
      <c r="O198" s="55"/>
      <c r="P198" s="150">
        <f t="shared" si="11"/>
        <v>0</v>
      </c>
      <c r="Q198" s="150">
        <v>1.2996000000000001</v>
      </c>
      <c r="R198" s="150">
        <f t="shared" si="12"/>
        <v>1.2996000000000001</v>
      </c>
      <c r="S198" s="150">
        <v>0</v>
      </c>
      <c r="T198" s="151">
        <f t="shared" si="13"/>
        <v>0</v>
      </c>
      <c r="U198" s="29"/>
      <c r="V198" s="29"/>
      <c r="W198" s="29"/>
      <c r="X198" s="29"/>
      <c r="Y198" s="29"/>
      <c r="Z198" s="29"/>
      <c r="AA198" s="29"/>
      <c r="AB198" s="29"/>
      <c r="AC198" s="29"/>
      <c r="AD198" s="29"/>
      <c r="AE198" s="29"/>
      <c r="AR198" s="152" t="s">
        <v>159</v>
      </c>
      <c r="AT198" s="152" t="s">
        <v>4251</v>
      </c>
      <c r="AU198" s="152" t="s">
        <v>77</v>
      </c>
      <c r="AY198" s="14" t="s">
        <v>125</v>
      </c>
      <c r="BE198" s="153">
        <f t="shared" si="14"/>
        <v>0</v>
      </c>
      <c r="BF198" s="153">
        <f t="shared" si="15"/>
        <v>0</v>
      </c>
      <c r="BG198" s="153">
        <f t="shared" si="16"/>
        <v>0</v>
      </c>
      <c r="BH198" s="153">
        <f t="shared" si="17"/>
        <v>0</v>
      </c>
      <c r="BI198" s="153">
        <f t="shared" si="18"/>
        <v>0</v>
      </c>
      <c r="BJ198" s="14" t="s">
        <v>85</v>
      </c>
      <c r="BK198" s="153">
        <f t="shared" si="19"/>
        <v>0</v>
      </c>
      <c r="BL198" s="14" t="s">
        <v>133</v>
      </c>
      <c r="BM198" s="152" t="s">
        <v>4497</v>
      </c>
    </row>
    <row r="199" spans="1:65" s="2" customFormat="1" ht="16.5" customHeight="1">
      <c r="A199" s="29"/>
      <c r="B199" s="140"/>
      <c r="C199" s="159" t="s">
        <v>460</v>
      </c>
      <c r="D199" s="159" t="s">
        <v>4251</v>
      </c>
      <c r="E199" s="160" t="s">
        <v>4498</v>
      </c>
      <c r="F199" s="161" t="s">
        <v>4499</v>
      </c>
      <c r="G199" s="162" t="s">
        <v>446</v>
      </c>
      <c r="H199" s="163">
        <v>1</v>
      </c>
      <c r="I199" s="164"/>
      <c r="J199" s="165">
        <f t="shared" si="10"/>
        <v>0</v>
      </c>
      <c r="K199" s="161" t="s">
        <v>132</v>
      </c>
      <c r="L199" s="166"/>
      <c r="M199" s="167" t="s">
        <v>1</v>
      </c>
      <c r="N199" s="168" t="s">
        <v>42</v>
      </c>
      <c r="O199" s="55"/>
      <c r="P199" s="150">
        <f t="shared" si="11"/>
        <v>0</v>
      </c>
      <c r="Q199" s="150">
        <v>1.23475</v>
      </c>
      <c r="R199" s="150">
        <f t="shared" si="12"/>
        <v>1.23475</v>
      </c>
      <c r="S199" s="150">
        <v>0</v>
      </c>
      <c r="T199" s="151">
        <f t="shared" si="13"/>
        <v>0</v>
      </c>
      <c r="U199" s="29"/>
      <c r="V199" s="29"/>
      <c r="W199" s="29"/>
      <c r="X199" s="29"/>
      <c r="Y199" s="29"/>
      <c r="Z199" s="29"/>
      <c r="AA199" s="29"/>
      <c r="AB199" s="29"/>
      <c r="AC199" s="29"/>
      <c r="AD199" s="29"/>
      <c r="AE199" s="29"/>
      <c r="AR199" s="152" t="s">
        <v>159</v>
      </c>
      <c r="AT199" s="152" t="s">
        <v>4251</v>
      </c>
      <c r="AU199" s="152" t="s">
        <v>77</v>
      </c>
      <c r="AY199" s="14" t="s">
        <v>125</v>
      </c>
      <c r="BE199" s="153">
        <f t="shared" si="14"/>
        <v>0</v>
      </c>
      <c r="BF199" s="153">
        <f t="shared" si="15"/>
        <v>0</v>
      </c>
      <c r="BG199" s="153">
        <f t="shared" si="16"/>
        <v>0</v>
      </c>
      <c r="BH199" s="153">
        <f t="shared" si="17"/>
        <v>0</v>
      </c>
      <c r="BI199" s="153">
        <f t="shared" si="18"/>
        <v>0</v>
      </c>
      <c r="BJ199" s="14" t="s">
        <v>85</v>
      </c>
      <c r="BK199" s="153">
        <f t="shared" si="19"/>
        <v>0</v>
      </c>
      <c r="BL199" s="14" t="s">
        <v>133</v>
      </c>
      <c r="BM199" s="152" t="s">
        <v>4500</v>
      </c>
    </row>
    <row r="200" spans="1:65" s="2" customFormat="1" ht="21.75" customHeight="1">
      <c r="A200" s="29"/>
      <c r="B200" s="140"/>
      <c r="C200" s="159" t="s">
        <v>464</v>
      </c>
      <c r="D200" s="159" t="s">
        <v>4251</v>
      </c>
      <c r="E200" s="160" t="s">
        <v>4501</v>
      </c>
      <c r="F200" s="161" t="s">
        <v>4502</v>
      </c>
      <c r="G200" s="162" t="s">
        <v>446</v>
      </c>
      <c r="H200" s="163">
        <v>1</v>
      </c>
      <c r="I200" s="164"/>
      <c r="J200" s="165">
        <f t="shared" si="10"/>
        <v>0</v>
      </c>
      <c r="K200" s="161" t="s">
        <v>132</v>
      </c>
      <c r="L200" s="166"/>
      <c r="M200" s="167" t="s">
        <v>1</v>
      </c>
      <c r="N200" s="168" t="s">
        <v>42</v>
      </c>
      <c r="O200" s="55"/>
      <c r="P200" s="150">
        <f t="shared" si="11"/>
        <v>0</v>
      </c>
      <c r="Q200" s="150">
        <v>7.2035999999999998</v>
      </c>
      <c r="R200" s="150">
        <f t="shared" si="12"/>
        <v>7.2035999999999998</v>
      </c>
      <c r="S200" s="150">
        <v>0</v>
      </c>
      <c r="T200" s="151">
        <f t="shared" si="13"/>
        <v>0</v>
      </c>
      <c r="U200" s="29"/>
      <c r="V200" s="29"/>
      <c r="W200" s="29"/>
      <c r="X200" s="29"/>
      <c r="Y200" s="29"/>
      <c r="Z200" s="29"/>
      <c r="AA200" s="29"/>
      <c r="AB200" s="29"/>
      <c r="AC200" s="29"/>
      <c r="AD200" s="29"/>
      <c r="AE200" s="29"/>
      <c r="AR200" s="152" t="s">
        <v>159</v>
      </c>
      <c r="AT200" s="152" t="s">
        <v>4251</v>
      </c>
      <c r="AU200" s="152" t="s">
        <v>77</v>
      </c>
      <c r="AY200" s="14" t="s">
        <v>125</v>
      </c>
      <c r="BE200" s="153">
        <f t="shared" si="14"/>
        <v>0</v>
      </c>
      <c r="BF200" s="153">
        <f t="shared" si="15"/>
        <v>0</v>
      </c>
      <c r="BG200" s="153">
        <f t="shared" si="16"/>
        <v>0</v>
      </c>
      <c r="BH200" s="153">
        <f t="shared" si="17"/>
        <v>0</v>
      </c>
      <c r="BI200" s="153">
        <f t="shared" si="18"/>
        <v>0</v>
      </c>
      <c r="BJ200" s="14" t="s">
        <v>85</v>
      </c>
      <c r="BK200" s="153">
        <f t="shared" si="19"/>
        <v>0</v>
      </c>
      <c r="BL200" s="14" t="s">
        <v>133</v>
      </c>
      <c r="BM200" s="152" t="s">
        <v>4503</v>
      </c>
    </row>
    <row r="201" spans="1:65" s="2" customFormat="1" ht="21.75" customHeight="1">
      <c r="A201" s="29"/>
      <c r="B201" s="140"/>
      <c r="C201" s="159" t="s">
        <v>468</v>
      </c>
      <c r="D201" s="159" t="s">
        <v>4251</v>
      </c>
      <c r="E201" s="160" t="s">
        <v>4504</v>
      </c>
      <c r="F201" s="161" t="s">
        <v>4505</v>
      </c>
      <c r="G201" s="162" t="s">
        <v>446</v>
      </c>
      <c r="H201" s="163">
        <v>1</v>
      </c>
      <c r="I201" s="164"/>
      <c r="J201" s="165">
        <f t="shared" si="10"/>
        <v>0</v>
      </c>
      <c r="K201" s="161" t="s">
        <v>132</v>
      </c>
      <c r="L201" s="166"/>
      <c r="M201" s="167" t="s">
        <v>1</v>
      </c>
      <c r="N201" s="168" t="s">
        <v>42</v>
      </c>
      <c r="O201" s="55"/>
      <c r="P201" s="150">
        <f t="shared" si="11"/>
        <v>0</v>
      </c>
      <c r="Q201" s="150">
        <v>5.9268000000000001</v>
      </c>
      <c r="R201" s="150">
        <f t="shared" si="12"/>
        <v>5.9268000000000001</v>
      </c>
      <c r="S201" s="150">
        <v>0</v>
      </c>
      <c r="T201" s="151">
        <f t="shared" si="13"/>
        <v>0</v>
      </c>
      <c r="U201" s="29"/>
      <c r="V201" s="29"/>
      <c r="W201" s="29"/>
      <c r="X201" s="29"/>
      <c r="Y201" s="29"/>
      <c r="Z201" s="29"/>
      <c r="AA201" s="29"/>
      <c r="AB201" s="29"/>
      <c r="AC201" s="29"/>
      <c r="AD201" s="29"/>
      <c r="AE201" s="29"/>
      <c r="AR201" s="152" t="s">
        <v>159</v>
      </c>
      <c r="AT201" s="152" t="s">
        <v>4251</v>
      </c>
      <c r="AU201" s="152" t="s">
        <v>77</v>
      </c>
      <c r="AY201" s="14" t="s">
        <v>125</v>
      </c>
      <c r="BE201" s="153">
        <f t="shared" si="14"/>
        <v>0</v>
      </c>
      <c r="BF201" s="153">
        <f t="shared" si="15"/>
        <v>0</v>
      </c>
      <c r="BG201" s="153">
        <f t="shared" si="16"/>
        <v>0</v>
      </c>
      <c r="BH201" s="153">
        <f t="shared" si="17"/>
        <v>0</v>
      </c>
      <c r="BI201" s="153">
        <f t="shared" si="18"/>
        <v>0</v>
      </c>
      <c r="BJ201" s="14" t="s">
        <v>85</v>
      </c>
      <c r="BK201" s="153">
        <f t="shared" si="19"/>
        <v>0</v>
      </c>
      <c r="BL201" s="14" t="s">
        <v>133</v>
      </c>
      <c r="BM201" s="152" t="s">
        <v>4506</v>
      </c>
    </row>
    <row r="202" spans="1:65" s="2" customFormat="1" ht="21.75" customHeight="1">
      <c r="A202" s="29"/>
      <c r="B202" s="140"/>
      <c r="C202" s="159" t="s">
        <v>472</v>
      </c>
      <c r="D202" s="159" t="s">
        <v>4251</v>
      </c>
      <c r="E202" s="160" t="s">
        <v>4507</v>
      </c>
      <c r="F202" s="161" t="s">
        <v>4508</v>
      </c>
      <c r="G202" s="162" t="s">
        <v>446</v>
      </c>
      <c r="H202" s="163">
        <v>1</v>
      </c>
      <c r="I202" s="164"/>
      <c r="J202" s="165">
        <f t="shared" si="10"/>
        <v>0</v>
      </c>
      <c r="K202" s="161" t="s">
        <v>132</v>
      </c>
      <c r="L202" s="166"/>
      <c r="M202" s="167" t="s">
        <v>1</v>
      </c>
      <c r="N202" s="168" t="s">
        <v>42</v>
      </c>
      <c r="O202" s="55"/>
      <c r="P202" s="150">
        <f t="shared" si="11"/>
        <v>0</v>
      </c>
      <c r="Q202" s="150">
        <v>4.8734999999999999</v>
      </c>
      <c r="R202" s="150">
        <f t="shared" si="12"/>
        <v>4.8734999999999999</v>
      </c>
      <c r="S202" s="150">
        <v>0</v>
      </c>
      <c r="T202" s="151">
        <f t="shared" si="13"/>
        <v>0</v>
      </c>
      <c r="U202" s="29"/>
      <c r="V202" s="29"/>
      <c r="W202" s="29"/>
      <c r="X202" s="29"/>
      <c r="Y202" s="29"/>
      <c r="Z202" s="29"/>
      <c r="AA202" s="29"/>
      <c r="AB202" s="29"/>
      <c r="AC202" s="29"/>
      <c r="AD202" s="29"/>
      <c r="AE202" s="29"/>
      <c r="AR202" s="152" t="s">
        <v>159</v>
      </c>
      <c r="AT202" s="152" t="s">
        <v>4251</v>
      </c>
      <c r="AU202" s="152" t="s">
        <v>77</v>
      </c>
      <c r="AY202" s="14" t="s">
        <v>125</v>
      </c>
      <c r="BE202" s="153">
        <f t="shared" si="14"/>
        <v>0</v>
      </c>
      <c r="BF202" s="153">
        <f t="shared" si="15"/>
        <v>0</v>
      </c>
      <c r="BG202" s="153">
        <f t="shared" si="16"/>
        <v>0</v>
      </c>
      <c r="BH202" s="153">
        <f t="shared" si="17"/>
        <v>0</v>
      </c>
      <c r="BI202" s="153">
        <f t="shared" si="18"/>
        <v>0</v>
      </c>
      <c r="BJ202" s="14" t="s">
        <v>85</v>
      </c>
      <c r="BK202" s="153">
        <f t="shared" si="19"/>
        <v>0</v>
      </c>
      <c r="BL202" s="14" t="s">
        <v>133</v>
      </c>
      <c r="BM202" s="152" t="s">
        <v>4509</v>
      </c>
    </row>
    <row r="203" spans="1:65" s="2" customFormat="1" ht="21.75" customHeight="1">
      <c r="A203" s="29"/>
      <c r="B203" s="140"/>
      <c r="C203" s="159" t="s">
        <v>476</v>
      </c>
      <c r="D203" s="159" t="s">
        <v>4251</v>
      </c>
      <c r="E203" s="160" t="s">
        <v>4510</v>
      </c>
      <c r="F203" s="161" t="s">
        <v>4511</v>
      </c>
      <c r="G203" s="162" t="s">
        <v>446</v>
      </c>
      <c r="H203" s="163">
        <v>1</v>
      </c>
      <c r="I203" s="164"/>
      <c r="J203" s="165">
        <f t="shared" si="10"/>
        <v>0</v>
      </c>
      <c r="K203" s="161" t="s">
        <v>132</v>
      </c>
      <c r="L203" s="166"/>
      <c r="M203" s="167" t="s">
        <v>1</v>
      </c>
      <c r="N203" s="168" t="s">
        <v>42</v>
      </c>
      <c r="O203" s="55"/>
      <c r="P203" s="150">
        <f t="shared" si="11"/>
        <v>0</v>
      </c>
      <c r="Q203" s="150">
        <v>7.2035999999999998</v>
      </c>
      <c r="R203" s="150">
        <f t="shared" si="12"/>
        <v>7.2035999999999998</v>
      </c>
      <c r="S203" s="150">
        <v>0</v>
      </c>
      <c r="T203" s="151">
        <f t="shared" si="13"/>
        <v>0</v>
      </c>
      <c r="U203" s="29"/>
      <c r="V203" s="29"/>
      <c r="W203" s="29"/>
      <c r="X203" s="29"/>
      <c r="Y203" s="29"/>
      <c r="Z203" s="29"/>
      <c r="AA203" s="29"/>
      <c r="AB203" s="29"/>
      <c r="AC203" s="29"/>
      <c r="AD203" s="29"/>
      <c r="AE203" s="29"/>
      <c r="AR203" s="152" t="s">
        <v>159</v>
      </c>
      <c r="AT203" s="152" t="s">
        <v>4251</v>
      </c>
      <c r="AU203" s="152" t="s">
        <v>77</v>
      </c>
      <c r="AY203" s="14" t="s">
        <v>125</v>
      </c>
      <c r="BE203" s="153">
        <f t="shared" si="14"/>
        <v>0</v>
      </c>
      <c r="BF203" s="153">
        <f t="shared" si="15"/>
        <v>0</v>
      </c>
      <c r="BG203" s="153">
        <f t="shared" si="16"/>
        <v>0</v>
      </c>
      <c r="BH203" s="153">
        <f t="shared" si="17"/>
        <v>0</v>
      </c>
      <c r="BI203" s="153">
        <f t="shared" si="18"/>
        <v>0</v>
      </c>
      <c r="BJ203" s="14" t="s">
        <v>85</v>
      </c>
      <c r="BK203" s="153">
        <f t="shared" si="19"/>
        <v>0</v>
      </c>
      <c r="BL203" s="14" t="s">
        <v>133</v>
      </c>
      <c r="BM203" s="152" t="s">
        <v>4512</v>
      </c>
    </row>
    <row r="204" spans="1:65" s="2" customFormat="1" ht="21.75" customHeight="1">
      <c r="A204" s="29"/>
      <c r="B204" s="140"/>
      <c r="C204" s="159" t="s">
        <v>480</v>
      </c>
      <c r="D204" s="159" t="s">
        <v>4251</v>
      </c>
      <c r="E204" s="160" t="s">
        <v>4513</v>
      </c>
      <c r="F204" s="161" t="s">
        <v>4514</v>
      </c>
      <c r="G204" s="162" t="s">
        <v>446</v>
      </c>
      <c r="H204" s="163">
        <v>1</v>
      </c>
      <c r="I204" s="164"/>
      <c r="J204" s="165">
        <f t="shared" si="10"/>
        <v>0</v>
      </c>
      <c r="K204" s="161" t="s">
        <v>132</v>
      </c>
      <c r="L204" s="166"/>
      <c r="M204" s="167" t="s">
        <v>1</v>
      </c>
      <c r="N204" s="168" t="s">
        <v>42</v>
      </c>
      <c r="O204" s="55"/>
      <c r="P204" s="150">
        <f t="shared" si="11"/>
        <v>0</v>
      </c>
      <c r="Q204" s="150">
        <v>5.9268000000000001</v>
      </c>
      <c r="R204" s="150">
        <f t="shared" si="12"/>
        <v>5.9268000000000001</v>
      </c>
      <c r="S204" s="150">
        <v>0</v>
      </c>
      <c r="T204" s="151">
        <f t="shared" si="13"/>
        <v>0</v>
      </c>
      <c r="U204" s="29"/>
      <c r="V204" s="29"/>
      <c r="W204" s="29"/>
      <c r="X204" s="29"/>
      <c r="Y204" s="29"/>
      <c r="Z204" s="29"/>
      <c r="AA204" s="29"/>
      <c r="AB204" s="29"/>
      <c r="AC204" s="29"/>
      <c r="AD204" s="29"/>
      <c r="AE204" s="29"/>
      <c r="AR204" s="152" t="s">
        <v>159</v>
      </c>
      <c r="AT204" s="152" t="s">
        <v>4251</v>
      </c>
      <c r="AU204" s="152" t="s">
        <v>77</v>
      </c>
      <c r="AY204" s="14" t="s">
        <v>125</v>
      </c>
      <c r="BE204" s="153">
        <f t="shared" si="14"/>
        <v>0</v>
      </c>
      <c r="BF204" s="153">
        <f t="shared" si="15"/>
        <v>0</v>
      </c>
      <c r="BG204" s="153">
        <f t="shared" si="16"/>
        <v>0</v>
      </c>
      <c r="BH204" s="153">
        <f t="shared" si="17"/>
        <v>0</v>
      </c>
      <c r="BI204" s="153">
        <f t="shared" si="18"/>
        <v>0</v>
      </c>
      <c r="BJ204" s="14" t="s">
        <v>85</v>
      </c>
      <c r="BK204" s="153">
        <f t="shared" si="19"/>
        <v>0</v>
      </c>
      <c r="BL204" s="14" t="s">
        <v>133</v>
      </c>
      <c r="BM204" s="152" t="s">
        <v>4515</v>
      </c>
    </row>
    <row r="205" spans="1:65" s="2" customFormat="1" ht="16.5" customHeight="1">
      <c r="A205" s="29"/>
      <c r="B205" s="140"/>
      <c r="C205" s="159" t="s">
        <v>484</v>
      </c>
      <c r="D205" s="159" t="s">
        <v>4251</v>
      </c>
      <c r="E205" s="160" t="s">
        <v>4516</v>
      </c>
      <c r="F205" s="161" t="s">
        <v>4517</v>
      </c>
      <c r="G205" s="162" t="s">
        <v>137</v>
      </c>
      <c r="H205" s="163">
        <v>1</v>
      </c>
      <c r="I205" s="164"/>
      <c r="J205" s="165">
        <f t="shared" si="10"/>
        <v>0</v>
      </c>
      <c r="K205" s="161" t="s">
        <v>132</v>
      </c>
      <c r="L205" s="166"/>
      <c r="M205" s="167" t="s">
        <v>1</v>
      </c>
      <c r="N205" s="168" t="s">
        <v>42</v>
      </c>
      <c r="O205" s="55"/>
      <c r="P205" s="150">
        <f t="shared" si="11"/>
        <v>0</v>
      </c>
      <c r="Q205" s="150">
        <v>5.4850000000000003E-2</v>
      </c>
      <c r="R205" s="150">
        <f t="shared" si="12"/>
        <v>5.4850000000000003E-2</v>
      </c>
      <c r="S205" s="150">
        <v>0</v>
      </c>
      <c r="T205" s="151">
        <f t="shared" si="13"/>
        <v>0</v>
      </c>
      <c r="U205" s="29"/>
      <c r="V205" s="29"/>
      <c r="W205" s="29"/>
      <c r="X205" s="29"/>
      <c r="Y205" s="29"/>
      <c r="Z205" s="29"/>
      <c r="AA205" s="29"/>
      <c r="AB205" s="29"/>
      <c r="AC205" s="29"/>
      <c r="AD205" s="29"/>
      <c r="AE205" s="29"/>
      <c r="AR205" s="152" t="s">
        <v>159</v>
      </c>
      <c r="AT205" s="152" t="s">
        <v>4251</v>
      </c>
      <c r="AU205" s="152" t="s">
        <v>77</v>
      </c>
      <c r="AY205" s="14" t="s">
        <v>125</v>
      </c>
      <c r="BE205" s="153">
        <f t="shared" si="14"/>
        <v>0</v>
      </c>
      <c r="BF205" s="153">
        <f t="shared" si="15"/>
        <v>0</v>
      </c>
      <c r="BG205" s="153">
        <f t="shared" si="16"/>
        <v>0</v>
      </c>
      <c r="BH205" s="153">
        <f t="shared" si="17"/>
        <v>0</v>
      </c>
      <c r="BI205" s="153">
        <f t="shared" si="18"/>
        <v>0</v>
      </c>
      <c r="BJ205" s="14" t="s">
        <v>85</v>
      </c>
      <c r="BK205" s="153">
        <f t="shared" si="19"/>
        <v>0</v>
      </c>
      <c r="BL205" s="14" t="s">
        <v>133</v>
      </c>
      <c r="BM205" s="152" t="s">
        <v>4518</v>
      </c>
    </row>
    <row r="206" spans="1:65" s="2" customFormat="1" ht="16.5" customHeight="1">
      <c r="A206" s="29"/>
      <c r="B206" s="140"/>
      <c r="C206" s="159" t="s">
        <v>488</v>
      </c>
      <c r="D206" s="159" t="s">
        <v>4251</v>
      </c>
      <c r="E206" s="160" t="s">
        <v>4519</v>
      </c>
      <c r="F206" s="161" t="s">
        <v>4520</v>
      </c>
      <c r="G206" s="162" t="s">
        <v>137</v>
      </c>
      <c r="H206" s="163">
        <v>1</v>
      </c>
      <c r="I206" s="164"/>
      <c r="J206" s="165">
        <f t="shared" si="10"/>
        <v>0</v>
      </c>
      <c r="K206" s="161" t="s">
        <v>132</v>
      </c>
      <c r="L206" s="166"/>
      <c r="M206" s="167" t="s">
        <v>1</v>
      </c>
      <c r="N206" s="168" t="s">
        <v>42</v>
      </c>
      <c r="O206" s="55"/>
      <c r="P206" s="150">
        <f t="shared" si="11"/>
        <v>0</v>
      </c>
      <c r="Q206" s="150">
        <v>5.4850000000000003E-2</v>
      </c>
      <c r="R206" s="150">
        <f t="shared" si="12"/>
        <v>5.4850000000000003E-2</v>
      </c>
      <c r="S206" s="150">
        <v>0</v>
      </c>
      <c r="T206" s="151">
        <f t="shared" si="13"/>
        <v>0</v>
      </c>
      <c r="U206" s="29"/>
      <c r="V206" s="29"/>
      <c r="W206" s="29"/>
      <c r="X206" s="29"/>
      <c r="Y206" s="29"/>
      <c r="Z206" s="29"/>
      <c r="AA206" s="29"/>
      <c r="AB206" s="29"/>
      <c r="AC206" s="29"/>
      <c r="AD206" s="29"/>
      <c r="AE206" s="29"/>
      <c r="AR206" s="152" t="s">
        <v>159</v>
      </c>
      <c r="AT206" s="152" t="s">
        <v>4251</v>
      </c>
      <c r="AU206" s="152" t="s">
        <v>77</v>
      </c>
      <c r="AY206" s="14" t="s">
        <v>125</v>
      </c>
      <c r="BE206" s="153">
        <f t="shared" si="14"/>
        <v>0</v>
      </c>
      <c r="BF206" s="153">
        <f t="shared" si="15"/>
        <v>0</v>
      </c>
      <c r="BG206" s="153">
        <f t="shared" si="16"/>
        <v>0</v>
      </c>
      <c r="BH206" s="153">
        <f t="shared" si="17"/>
        <v>0</v>
      </c>
      <c r="BI206" s="153">
        <f t="shared" si="18"/>
        <v>0</v>
      </c>
      <c r="BJ206" s="14" t="s">
        <v>85</v>
      </c>
      <c r="BK206" s="153">
        <f t="shared" si="19"/>
        <v>0</v>
      </c>
      <c r="BL206" s="14" t="s">
        <v>133</v>
      </c>
      <c r="BM206" s="152" t="s">
        <v>4521</v>
      </c>
    </row>
    <row r="207" spans="1:65" s="2" customFormat="1" ht="16.5" customHeight="1">
      <c r="A207" s="29"/>
      <c r="B207" s="140"/>
      <c r="C207" s="159" t="s">
        <v>492</v>
      </c>
      <c r="D207" s="159" t="s">
        <v>4251</v>
      </c>
      <c r="E207" s="160" t="s">
        <v>4522</v>
      </c>
      <c r="F207" s="161" t="s">
        <v>4523</v>
      </c>
      <c r="G207" s="162" t="s">
        <v>137</v>
      </c>
      <c r="H207" s="163">
        <v>1</v>
      </c>
      <c r="I207" s="164"/>
      <c r="J207" s="165">
        <f t="shared" si="10"/>
        <v>0</v>
      </c>
      <c r="K207" s="161" t="s">
        <v>132</v>
      </c>
      <c r="L207" s="166"/>
      <c r="M207" s="167" t="s">
        <v>1</v>
      </c>
      <c r="N207" s="168" t="s">
        <v>42</v>
      </c>
      <c r="O207" s="55"/>
      <c r="P207" s="150">
        <f t="shared" si="11"/>
        <v>0</v>
      </c>
      <c r="Q207" s="150">
        <v>6.2640000000000001E-2</v>
      </c>
      <c r="R207" s="150">
        <f t="shared" si="12"/>
        <v>6.2640000000000001E-2</v>
      </c>
      <c r="S207" s="150">
        <v>0</v>
      </c>
      <c r="T207" s="151">
        <f t="shared" si="13"/>
        <v>0</v>
      </c>
      <c r="U207" s="29"/>
      <c r="V207" s="29"/>
      <c r="W207" s="29"/>
      <c r="X207" s="29"/>
      <c r="Y207" s="29"/>
      <c r="Z207" s="29"/>
      <c r="AA207" s="29"/>
      <c r="AB207" s="29"/>
      <c r="AC207" s="29"/>
      <c r="AD207" s="29"/>
      <c r="AE207" s="29"/>
      <c r="AR207" s="152" t="s">
        <v>159</v>
      </c>
      <c r="AT207" s="152" t="s">
        <v>4251</v>
      </c>
      <c r="AU207" s="152" t="s">
        <v>77</v>
      </c>
      <c r="AY207" s="14" t="s">
        <v>125</v>
      </c>
      <c r="BE207" s="153">
        <f t="shared" si="14"/>
        <v>0</v>
      </c>
      <c r="BF207" s="153">
        <f t="shared" si="15"/>
        <v>0</v>
      </c>
      <c r="BG207" s="153">
        <f t="shared" si="16"/>
        <v>0</v>
      </c>
      <c r="BH207" s="153">
        <f t="shared" si="17"/>
        <v>0</v>
      </c>
      <c r="BI207" s="153">
        <f t="shared" si="18"/>
        <v>0</v>
      </c>
      <c r="BJ207" s="14" t="s">
        <v>85</v>
      </c>
      <c r="BK207" s="153">
        <f t="shared" si="19"/>
        <v>0</v>
      </c>
      <c r="BL207" s="14" t="s">
        <v>133</v>
      </c>
      <c r="BM207" s="152" t="s">
        <v>4524</v>
      </c>
    </row>
    <row r="208" spans="1:65" s="2" customFormat="1" ht="16.5" customHeight="1">
      <c r="A208" s="29"/>
      <c r="B208" s="140"/>
      <c r="C208" s="159" t="s">
        <v>496</v>
      </c>
      <c r="D208" s="159" t="s">
        <v>4251</v>
      </c>
      <c r="E208" s="160" t="s">
        <v>4525</v>
      </c>
      <c r="F208" s="161" t="s">
        <v>4526</v>
      </c>
      <c r="G208" s="162" t="s">
        <v>137</v>
      </c>
      <c r="H208" s="163">
        <v>1</v>
      </c>
      <c r="I208" s="164"/>
      <c r="J208" s="165">
        <f t="shared" si="10"/>
        <v>0</v>
      </c>
      <c r="K208" s="161" t="s">
        <v>132</v>
      </c>
      <c r="L208" s="166"/>
      <c r="M208" s="167" t="s">
        <v>1</v>
      </c>
      <c r="N208" s="168" t="s">
        <v>42</v>
      </c>
      <c r="O208" s="55"/>
      <c r="P208" s="150">
        <f t="shared" si="11"/>
        <v>0</v>
      </c>
      <c r="Q208" s="150">
        <v>6.2640000000000001E-2</v>
      </c>
      <c r="R208" s="150">
        <f t="shared" si="12"/>
        <v>6.2640000000000001E-2</v>
      </c>
      <c r="S208" s="150">
        <v>0</v>
      </c>
      <c r="T208" s="151">
        <f t="shared" si="13"/>
        <v>0</v>
      </c>
      <c r="U208" s="29"/>
      <c r="V208" s="29"/>
      <c r="W208" s="29"/>
      <c r="X208" s="29"/>
      <c r="Y208" s="29"/>
      <c r="Z208" s="29"/>
      <c r="AA208" s="29"/>
      <c r="AB208" s="29"/>
      <c r="AC208" s="29"/>
      <c r="AD208" s="29"/>
      <c r="AE208" s="29"/>
      <c r="AR208" s="152" t="s">
        <v>159</v>
      </c>
      <c r="AT208" s="152" t="s">
        <v>4251</v>
      </c>
      <c r="AU208" s="152" t="s">
        <v>77</v>
      </c>
      <c r="AY208" s="14" t="s">
        <v>125</v>
      </c>
      <c r="BE208" s="153">
        <f t="shared" si="14"/>
        <v>0</v>
      </c>
      <c r="BF208" s="153">
        <f t="shared" si="15"/>
        <v>0</v>
      </c>
      <c r="BG208" s="153">
        <f t="shared" si="16"/>
        <v>0</v>
      </c>
      <c r="BH208" s="153">
        <f t="shared" si="17"/>
        <v>0</v>
      </c>
      <c r="BI208" s="153">
        <f t="shared" si="18"/>
        <v>0</v>
      </c>
      <c r="BJ208" s="14" t="s">
        <v>85</v>
      </c>
      <c r="BK208" s="153">
        <f t="shared" si="19"/>
        <v>0</v>
      </c>
      <c r="BL208" s="14" t="s">
        <v>133</v>
      </c>
      <c r="BM208" s="152" t="s">
        <v>4527</v>
      </c>
    </row>
    <row r="209" spans="1:65" s="2" customFormat="1" ht="16.5" customHeight="1">
      <c r="A209" s="29"/>
      <c r="B209" s="140"/>
      <c r="C209" s="159" t="s">
        <v>500</v>
      </c>
      <c r="D209" s="159" t="s">
        <v>4251</v>
      </c>
      <c r="E209" s="160" t="s">
        <v>4528</v>
      </c>
      <c r="F209" s="161" t="s">
        <v>4529</v>
      </c>
      <c r="G209" s="162" t="s">
        <v>137</v>
      </c>
      <c r="H209" s="163">
        <v>1</v>
      </c>
      <c r="I209" s="164"/>
      <c r="J209" s="165">
        <f t="shared" si="10"/>
        <v>0</v>
      </c>
      <c r="K209" s="161" t="s">
        <v>132</v>
      </c>
      <c r="L209" s="166"/>
      <c r="M209" s="167" t="s">
        <v>1</v>
      </c>
      <c r="N209" s="168" t="s">
        <v>42</v>
      </c>
      <c r="O209" s="55"/>
      <c r="P209" s="150">
        <f t="shared" si="11"/>
        <v>0</v>
      </c>
      <c r="Q209" s="150">
        <v>5.4850000000000003E-2</v>
      </c>
      <c r="R209" s="150">
        <f t="shared" si="12"/>
        <v>5.4850000000000003E-2</v>
      </c>
      <c r="S209" s="150">
        <v>0</v>
      </c>
      <c r="T209" s="151">
        <f t="shared" si="13"/>
        <v>0</v>
      </c>
      <c r="U209" s="29"/>
      <c r="V209" s="29"/>
      <c r="W209" s="29"/>
      <c r="X209" s="29"/>
      <c r="Y209" s="29"/>
      <c r="Z209" s="29"/>
      <c r="AA209" s="29"/>
      <c r="AB209" s="29"/>
      <c r="AC209" s="29"/>
      <c r="AD209" s="29"/>
      <c r="AE209" s="29"/>
      <c r="AR209" s="152" t="s">
        <v>159</v>
      </c>
      <c r="AT209" s="152" t="s">
        <v>4251</v>
      </c>
      <c r="AU209" s="152" t="s">
        <v>77</v>
      </c>
      <c r="AY209" s="14" t="s">
        <v>125</v>
      </c>
      <c r="BE209" s="153">
        <f t="shared" si="14"/>
        <v>0</v>
      </c>
      <c r="BF209" s="153">
        <f t="shared" si="15"/>
        <v>0</v>
      </c>
      <c r="BG209" s="153">
        <f t="shared" si="16"/>
        <v>0</v>
      </c>
      <c r="BH209" s="153">
        <f t="shared" si="17"/>
        <v>0</v>
      </c>
      <c r="BI209" s="153">
        <f t="shared" si="18"/>
        <v>0</v>
      </c>
      <c r="BJ209" s="14" t="s">
        <v>85</v>
      </c>
      <c r="BK209" s="153">
        <f t="shared" si="19"/>
        <v>0</v>
      </c>
      <c r="BL209" s="14" t="s">
        <v>133</v>
      </c>
      <c r="BM209" s="152" t="s">
        <v>4530</v>
      </c>
    </row>
    <row r="210" spans="1:65" s="2" customFormat="1" ht="16.5" customHeight="1">
      <c r="A210" s="29"/>
      <c r="B210" s="140"/>
      <c r="C210" s="159" t="s">
        <v>504</v>
      </c>
      <c r="D210" s="159" t="s">
        <v>4251</v>
      </c>
      <c r="E210" s="160" t="s">
        <v>4531</v>
      </c>
      <c r="F210" s="161" t="s">
        <v>4532</v>
      </c>
      <c r="G210" s="162" t="s">
        <v>137</v>
      </c>
      <c r="H210" s="163">
        <v>1</v>
      </c>
      <c r="I210" s="164"/>
      <c r="J210" s="165">
        <f t="shared" si="10"/>
        <v>0</v>
      </c>
      <c r="K210" s="161" t="s">
        <v>132</v>
      </c>
      <c r="L210" s="166"/>
      <c r="M210" s="167" t="s">
        <v>1</v>
      </c>
      <c r="N210" s="168" t="s">
        <v>42</v>
      </c>
      <c r="O210" s="55"/>
      <c r="P210" s="150">
        <f t="shared" si="11"/>
        <v>0</v>
      </c>
      <c r="Q210" s="150">
        <v>5.4850000000000003E-2</v>
      </c>
      <c r="R210" s="150">
        <f t="shared" si="12"/>
        <v>5.4850000000000003E-2</v>
      </c>
      <c r="S210" s="150">
        <v>0</v>
      </c>
      <c r="T210" s="151">
        <f t="shared" si="13"/>
        <v>0</v>
      </c>
      <c r="U210" s="29"/>
      <c r="V210" s="29"/>
      <c r="W210" s="29"/>
      <c r="X210" s="29"/>
      <c r="Y210" s="29"/>
      <c r="Z210" s="29"/>
      <c r="AA210" s="29"/>
      <c r="AB210" s="29"/>
      <c r="AC210" s="29"/>
      <c r="AD210" s="29"/>
      <c r="AE210" s="29"/>
      <c r="AR210" s="152" t="s">
        <v>159</v>
      </c>
      <c r="AT210" s="152" t="s">
        <v>4251</v>
      </c>
      <c r="AU210" s="152" t="s">
        <v>77</v>
      </c>
      <c r="AY210" s="14" t="s">
        <v>125</v>
      </c>
      <c r="BE210" s="153">
        <f t="shared" si="14"/>
        <v>0</v>
      </c>
      <c r="BF210" s="153">
        <f t="shared" si="15"/>
        <v>0</v>
      </c>
      <c r="BG210" s="153">
        <f t="shared" si="16"/>
        <v>0</v>
      </c>
      <c r="BH210" s="153">
        <f t="shared" si="17"/>
        <v>0</v>
      </c>
      <c r="BI210" s="153">
        <f t="shared" si="18"/>
        <v>0</v>
      </c>
      <c r="BJ210" s="14" t="s">
        <v>85</v>
      </c>
      <c r="BK210" s="153">
        <f t="shared" si="19"/>
        <v>0</v>
      </c>
      <c r="BL210" s="14" t="s">
        <v>133</v>
      </c>
      <c r="BM210" s="152" t="s">
        <v>4533</v>
      </c>
    </row>
    <row r="211" spans="1:65" s="2" customFormat="1" ht="24.2" customHeight="1">
      <c r="A211" s="29"/>
      <c r="B211" s="140"/>
      <c r="C211" s="159" t="s">
        <v>508</v>
      </c>
      <c r="D211" s="159" t="s">
        <v>4251</v>
      </c>
      <c r="E211" s="160" t="s">
        <v>4534</v>
      </c>
      <c r="F211" s="161" t="s">
        <v>4535</v>
      </c>
      <c r="G211" s="162" t="s">
        <v>446</v>
      </c>
      <c r="H211" s="163">
        <v>1</v>
      </c>
      <c r="I211" s="164"/>
      <c r="J211" s="165">
        <f t="shared" si="10"/>
        <v>0</v>
      </c>
      <c r="K211" s="161" t="s">
        <v>132</v>
      </c>
      <c r="L211" s="166"/>
      <c r="M211" s="167" t="s">
        <v>1</v>
      </c>
      <c r="N211" s="168" t="s">
        <v>42</v>
      </c>
      <c r="O211" s="55"/>
      <c r="P211" s="150">
        <f t="shared" si="11"/>
        <v>0</v>
      </c>
      <c r="Q211" s="150">
        <v>0.25684000000000001</v>
      </c>
      <c r="R211" s="150">
        <f t="shared" si="12"/>
        <v>0.25684000000000001</v>
      </c>
      <c r="S211" s="150">
        <v>0</v>
      </c>
      <c r="T211" s="151">
        <f t="shared" si="13"/>
        <v>0</v>
      </c>
      <c r="U211" s="29"/>
      <c r="V211" s="29"/>
      <c r="W211" s="29"/>
      <c r="X211" s="29"/>
      <c r="Y211" s="29"/>
      <c r="Z211" s="29"/>
      <c r="AA211" s="29"/>
      <c r="AB211" s="29"/>
      <c r="AC211" s="29"/>
      <c r="AD211" s="29"/>
      <c r="AE211" s="29"/>
      <c r="AR211" s="152" t="s">
        <v>159</v>
      </c>
      <c r="AT211" s="152" t="s">
        <v>4251</v>
      </c>
      <c r="AU211" s="152" t="s">
        <v>77</v>
      </c>
      <c r="AY211" s="14" t="s">
        <v>125</v>
      </c>
      <c r="BE211" s="153">
        <f t="shared" si="14"/>
        <v>0</v>
      </c>
      <c r="BF211" s="153">
        <f t="shared" si="15"/>
        <v>0</v>
      </c>
      <c r="BG211" s="153">
        <f t="shared" si="16"/>
        <v>0</v>
      </c>
      <c r="BH211" s="153">
        <f t="shared" si="17"/>
        <v>0</v>
      </c>
      <c r="BI211" s="153">
        <f t="shared" si="18"/>
        <v>0</v>
      </c>
      <c r="BJ211" s="14" t="s">
        <v>85</v>
      </c>
      <c r="BK211" s="153">
        <f t="shared" si="19"/>
        <v>0</v>
      </c>
      <c r="BL211" s="14" t="s">
        <v>133</v>
      </c>
      <c r="BM211" s="152" t="s">
        <v>4536</v>
      </c>
    </row>
    <row r="212" spans="1:65" s="2" customFormat="1" ht="24.2" customHeight="1">
      <c r="A212" s="29"/>
      <c r="B212" s="140"/>
      <c r="C212" s="159" t="s">
        <v>512</v>
      </c>
      <c r="D212" s="159" t="s">
        <v>4251</v>
      </c>
      <c r="E212" s="160" t="s">
        <v>4537</v>
      </c>
      <c r="F212" s="161" t="s">
        <v>4538</v>
      </c>
      <c r="G212" s="162" t="s">
        <v>446</v>
      </c>
      <c r="H212" s="163">
        <v>1</v>
      </c>
      <c r="I212" s="164"/>
      <c r="J212" s="165">
        <f t="shared" si="10"/>
        <v>0</v>
      </c>
      <c r="K212" s="161" t="s">
        <v>132</v>
      </c>
      <c r="L212" s="166"/>
      <c r="M212" s="167" t="s">
        <v>1</v>
      </c>
      <c r="N212" s="168" t="s">
        <v>42</v>
      </c>
      <c r="O212" s="55"/>
      <c r="P212" s="150">
        <f t="shared" si="11"/>
        <v>0</v>
      </c>
      <c r="Q212" s="150">
        <v>0.31102999999999997</v>
      </c>
      <c r="R212" s="150">
        <f t="shared" si="12"/>
        <v>0.31102999999999997</v>
      </c>
      <c r="S212" s="150">
        <v>0</v>
      </c>
      <c r="T212" s="151">
        <f t="shared" si="13"/>
        <v>0</v>
      </c>
      <c r="U212" s="29"/>
      <c r="V212" s="29"/>
      <c r="W212" s="29"/>
      <c r="X212" s="29"/>
      <c r="Y212" s="29"/>
      <c r="Z212" s="29"/>
      <c r="AA212" s="29"/>
      <c r="AB212" s="29"/>
      <c r="AC212" s="29"/>
      <c r="AD212" s="29"/>
      <c r="AE212" s="29"/>
      <c r="AR212" s="152" t="s">
        <v>159</v>
      </c>
      <c r="AT212" s="152" t="s">
        <v>4251</v>
      </c>
      <c r="AU212" s="152" t="s">
        <v>77</v>
      </c>
      <c r="AY212" s="14" t="s">
        <v>125</v>
      </c>
      <c r="BE212" s="153">
        <f t="shared" si="14"/>
        <v>0</v>
      </c>
      <c r="BF212" s="153">
        <f t="shared" si="15"/>
        <v>0</v>
      </c>
      <c r="BG212" s="153">
        <f t="shared" si="16"/>
        <v>0</v>
      </c>
      <c r="BH212" s="153">
        <f t="shared" si="17"/>
        <v>0</v>
      </c>
      <c r="BI212" s="153">
        <f t="shared" si="18"/>
        <v>0</v>
      </c>
      <c r="BJ212" s="14" t="s">
        <v>85</v>
      </c>
      <c r="BK212" s="153">
        <f t="shared" si="19"/>
        <v>0</v>
      </c>
      <c r="BL212" s="14" t="s">
        <v>133</v>
      </c>
      <c r="BM212" s="152" t="s">
        <v>4539</v>
      </c>
    </row>
    <row r="213" spans="1:65" s="2" customFormat="1" ht="24.2" customHeight="1">
      <c r="A213" s="29"/>
      <c r="B213" s="140"/>
      <c r="C213" s="159" t="s">
        <v>516</v>
      </c>
      <c r="D213" s="159" t="s">
        <v>4251</v>
      </c>
      <c r="E213" s="160" t="s">
        <v>4540</v>
      </c>
      <c r="F213" s="161" t="s">
        <v>4541</v>
      </c>
      <c r="G213" s="162" t="s">
        <v>446</v>
      </c>
      <c r="H213" s="163">
        <v>1</v>
      </c>
      <c r="I213" s="164"/>
      <c r="J213" s="165">
        <f t="shared" si="10"/>
        <v>0</v>
      </c>
      <c r="K213" s="161" t="s">
        <v>132</v>
      </c>
      <c r="L213" s="166"/>
      <c r="M213" s="167" t="s">
        <v>1</v>
      </c>
      <c r="N213" s="168" t="s">
        <v>42</v>
      </c>
      <c r="O213" s="55"/>
      <c r="P213" s="150">
        <f t="shared" si="11"/>
        <v>0</v>
      </c>
      <c r="Q213" s="150">
        <v>0.34114</v>
      </c>
      <c r="R213" s="150">
        <f t="shared" si="12"/>
        <v>0.34114</v>
      </c>
      <c r="S213" s="150">
        <v>0</v>
      </c>
      <c r="T213" s="151">
        <f t="shared" si="13"/>
        <v>0</v>
      </c>
      <c r="U213" s="29"/>
      <c r="V213" s="29"/>
      <c r="W213" s="29"/>
      <c r="X213" s="29"/>
      <c r="Y213" s="29"/>
      <c r="Z213" s="29"/>
      <c r="AA213" s="29"/>
      <c r="AB213" s="29"/>
      <c r="AC213" s="29"/>
      <c r="AD213" s="29"/>
      <c r="AE213" s="29"/>
      <c r="AR213" s="152" t="s">
        <v>159</v>
      </c>
      <c r="AT213" s="152" t="s">
        <v>4251</v>
      </c>
      <c r="AU213" s="152" t="s">
        <v>77</v>
      </c>
      <c r="AY213" s="14" t="s">
        <v>125</v>
      </c>
      <c r="BE213" s="153">
        <f t="shared" si="14"/>
        <v>0</v>
      </c>
      <c r="BF213" s="153">
        <f t="shared" si="15"/>
        <v>0</v>
      </c>
      <c r="BG213" s="153">
        <f t="shared" si="16"/>
        <v>0</v>
      </c>
      <c r="BH213" s="153">
        <f t="shared" si="17"/>
        <v>0</v>
      </c>
      <c r="BI213" s="153">
        <f t="shared" si="18"/>
        <v>0</v>
      </c>
      <c r="BJ213" s="14" t="s">
        <v>85</v>
      </c>
      <c r="BK213" s="153">
        <f t="shared" si="19"/>
        <v>0</v>
      </c>
      <c r="BL213" s="14" t="s">
        <v>133</v>
      </c>
      <c r="BM213" s="152" t="s">
        <v>4542</v>
      </c>
    </row>
    <row r="214" spans="1:65" s="2" customFormat="1" ht="24.2" customHeight="1">
      <c r="A214" s="29"/>
      <c r="B214" s="140"/>
      <c r="C214" s="159" t="s">
        <v>520</v>
      </c>
      <c r="D214" s="159" t="s">
        <v>4251</v>
      </c>
      <c r="E214" s="160" t="s">
        <v>4543</v>
      </c>
      <c r="F214" s="161" t="s">
        <v>4544</v>
      </c>
      <c r="G214" s="162" t="s">
        <v>137</v>
      </c>
      <c r="H214" s="163">
        <v>1</v>
      </c>
      <c r="I214" s="164"/>
      <c r="J214" s="165">
        <f t="shared" si="10"/>
        <v>0</v>
      </c>
      <c r="K214" s="161" t="s">
        <v>132</v>
      </c>
      <c r="L214" s="166"/>
      <c r="M214" s="167" t="s">
        <v>1</v>
      </c>
      <c r="N214" s="168" t="s">
        <v>42</v>
      </c>
      <c r="O214" s="55"/>
      <c r="P214" s="150">
        <f t="shared" si="11"/>
        <v>0</v>
      </c>
      <c r="Q214" s="150">
        <v>6.021E-2</v>
      </c>
      <c r="R214" s="150">
        <f t="shared" si="12"/>
        <v>6.021E-2</v>
      </c>
      <c r="S214" s="150">
        <v>0</v>
      </c>
      <c r="T214" s="151">
        <f t="shared" si="13"/>
        <v>0</v>
      </c>
      <c r="U214" s="29"/>
      <c r="V214" s="29"/>
      <c r="W214" s="29"/>
      <c r="X214" s="29"/>
      <c r="Y214" s="29"/>
      <c r="Z214" s="29"/>
      <c r="AA214" s="29"/>
      <c r="AB214" s="29"/>
      <c r="AC214" s="29"/>
      <c r="AD214" s="29"/>
      <c r="AE214" s="29"/>
      <c r="AR214" s="152" t="s">
        <v>159</v>
      </c>
      <c r="AT214" s="152" t="s">
        <v>4251</v>
      </c>
      <c r="AU214" s="152" t="s">
        <v>77</v>
      </c>
      <c r="AY214" s="14" t="s">
        <v>125</v>
      </c>
      <c r="BE214" s="153">
        <f t="shared" si="14"/>
        <v>0</v>
      </c>
      <c r="BF214" s="153">
        <f t="shared" si="15"/>
        <v>0</v>
      </c>
      <c r="BG214" s="153">
        <f t="shared" si="16"/>
        <v>0</v>
      </c>
      <c r="BH214" s="153">
        <f t="shared" si="17"/>
        <v>0</v>
      </c>
      <c r="BI214" s="153">
        <f t="shared" si="18"/>
        <v>0</v>
      </c>
      <c r="BJ214" s="14" t="s">
        <v>85</v>
      </c>
      <c r="BK214" s="153">
        <f t="shared" si="19"/>
        <v>0</v>
      </c>
      <c r="BL214" s="14" t="s">
        <v>133</v>
      </c>
      <c r="BM214" s="152" t="s">
        <v>4545</v>
      </c>
    </row>
    <row r="215" spans="1:65" s="2" customFormat="1" ht="24.2" customHeight="1">
      <c r="A215" s="29"/>
      <c r="B215" s="140"/>
      <c r="C215" s="159" t="s">
        <v>524</v>
      </c>
      <c r="D215" s="159" t="s">
        <v>4251</v>
      </c>
      <c r="E215" s="160" t="s">
        <v>4546</v>
      </c>
      <c r="F215" s="161" t="s">
        <v>4547</v>
      </c>
      <c r="G215" s="162" t="s">
        <v>137</v>
      </c>
      <c r="H215" s="163">
        <v>1</v>
      </c>
      <c r="I215" s="164"/>
      <c r="J215" s="165">
        <f t="shared" si="10"/>
        <v>0</v>
      </c>
      <c r="K215" s="161" t="s">
        <v>132</v>
      </c>
      <c r="L215" s="166"/>
      <c r="M215" s="167" t="s">
        <v>1</v>
      </c>
      <c r="N215" s="168" t="s">
        <v>42</v>
      </c>
      <c r="O215" s="55"/>
      <c r="P215" s="150">
        <f t="shared" si="11"/>
        <v>0</v>
      </c>
      <c r="Q215" s="150">
        <v>6.021E-2</v>
      </c>
      <c r="R215" s="150">
        <f t="shared" si="12"/>
        <v>6.021E-2</v>
      </c>
      <c r="S215" s="150">
        <v>0</v>
      </c>
      <c r="T215" s="151">
        <f t="shared" si="13"/>
        <v>0</v>
      </c>
      <c r="U215" s="29"/>
      <c r="V215" s="29"/>
      <c r="W215" s="29"/>
      <c r="X215" s="29"/>
      <c r="Y215" s="29"/>
      <c r="Z215" s="29"/>
      <c r="AA215" s="29"/>
      <c r="AB215" s="29"/>
      <c r="AC215" s="29"/>
      <c r="AD215" s="29"/>
      <c r="AE215" s="29"/>
      <c r="AR215" s="152" t="s">
        <v>159</v>
      </c>
      <c r="AT215" s="152" t="s">
        <v>4251</v>
      </c>
      <c r="AU215" s="152" t="s">
        <v>77</v>
      </c>
      <c r="AY215" s="14" t="s">
        <v>125</v>
      </c>
      <c r="BE215" s="153">
        <f t="shared" si="14"/>
        <v>0</v>
      </c>
      <c r="BF215" s="153">
        <f t="shared" si="15"/>
        <v>0</v>
      </c>
      <c r="BG215" s="153">
        <f t="shared" si="16"/>
        <v>0</v>
      </c>
      <c r="BH215" s="153">
        <f t="shared" si="17"/>
        <v>0</v>
      </c>
      <c r="BI215" s="153">
        <f t="shared" si="18"/>
        <v>0</v>
      </c>
      <c r="BJ215" s="14" t="s">
        <v>85</v>
      </c>
      <c r="BK215" s="153">
        <f t="shared" si="19"/>
        <v>0</v>
      </c>
      <c r="BL215" s="14" t="s">
        <v>133</v>
      </c>
      <c r="BM215" s="152" t="s">
        <v>4548</v>
      </c>
    </row>
    <row r="216" spans="1:65" s="2" customFormat="1" ht="24.2" customHeight="1">
      <c r="A216" s="29"/>
      <c r="B216" s="140"/>
      <c r="C216" s="159" t="s">
        <v>528</v>
      </c>
      <c r="D216" s="159" t="s">
        <v>4251</v>
      </c>
      <c r="E216" s="160" t="s">
        <v>4549</v>
      </c>
      <c r="F216" s="161" t="s">
        <v>4550</v>
      </c>
      <c r="G216" s="162" t="s">
        <v>446</v>
      </c>
      <c r="H216" s="163">
        <v>1</v>
      </c>
      <c r="I216" s="164"/>
      <c r="J216" s="165">
        <f t="shared" si="10"/>
        <v>0</v>
      </c>
      <c r="K216" s="161" t="s">
        <v>132</v>
      </c>
      <c r="L216" s="166"/>
      <c r="M216" s="167" t="s">
        <v>1</v>
      </c>
      <c r="N216" s="168" t="s">
        <v>42</v>
      </c>
      <c r="O216" s="55"/>
      <c r="P216" s="150">
        <f t="shared" si="11"/>
        <v>0</v>
      </c>
      <c r="Q216" s="150">
        <v>0.25684000000000001</v>
      </c>
      <c r="R216" s="150">
        <f t="shared" si="12"/>
        <v>0.25684000000000001</v>
      </c>
      <c r="S216" s="150">
        <v>0</v>
      </c>
      <c r="T216" s="151">
        <f t="shared" si="13"/>
        <v>0</v>
      </c>
      <c r="U216" s="29"/>
      <c r="V216" s="29"/>
      <c r="W216" s="29"/>
      <c r="X216" s="29"/>
      <c r="Y216" s="29"/>
      <c r="Z216" s="29"/>
      <c r="AA216" s="29"/>
      <c r="AB216" s="29"/>
      <c r="AC216" s="29"/>
      <c r="AD216" s="29"/>
      <c r="AE216" s="29"/>
      <c r="AR216" s="152" t="s">
        <v>159</v>
      </c>
      <c r="AT216" s="152" t="s">
        <v>4251</v>
      </c>
      <c r="AU216" s="152" t="s">
        <v>77</v>
      </c>
      <c r="AY216" s="14" t="s">
        <v>125</v>
      </c>
      <c r="BE216" s="153">
        <f t="shared" si="14"/>
        <v>0</v>
      </c>
      <c r="BF216" s="153">
        <f t="shared" si="15"/>
        <v>0</v>
      </c>
      <c r="BG216" s="153">
        <f t="shared" si="16"/>
        <v>0</v>
      </c>
      <c r="BH216" s="153">
        <f t="shared" si="17"/>
        <v>0</v>
      </c>
      <c r="BI216" s="153">
        <f t="shared" si="18"/>
        <v>0</v>
      </c>
      <c r="BJ216" s="14" t="s">
        <v>85</v>
      </c>
      <c r="BK216" s="153">
        <f t="shared" si="19"/>
        <v>0</v>
      </c>
      <c r="BL216" s="14" t="s">
        <v>133</v>
      </c>
      <c r="BM216" s="152" t="s">
        <v>4551</v>
      </c>
    </row>
    <row r="217" spans="1:65" s="2" customFormat="1" ht="24.2" customHeight="1">
      <c r="A217" s="29"/>
      <c r="B217" s="140"/>
      <c r="C217" s="159" t="s">
        <v>532</v>
      </c>
      <c r="D217" s="159" t="s">
        <v>4251</v>
      </c>
      <c r="E217" s="160" t="s">
        <v>4552</v>
      </c>
      <c r="F217" s="161" t="s">
        <v>4553</v>
      </c>
      <c r="G217" s="162" t="s">
        <v>446</v>
      </c>
      <c r="H217" s="163">
        <v>1</v>
      </c>
      <c r="I217" s="164"/>
      <c r="J217" s="165">
        <f t="shared" si="10"/>
        <v>0</v>
      </c>
      <c r="K217" s="161" t="s">
        <v>132</v>
      </c>
      <c r="L217" s="166"/>
      <c r="M217" s="167" t="s">
        <v>1</v>
      </c>
      <c r="N217" s="168" t="s">
        <v>42</v>
      </c>
      <c r="O217" s="55"/>
      <c r="P217" s="150">
        <f t="shared" si="11"/>
        <v>0</v>
      </c>
      <c r="Q217" s="150">
        <v>0.31102999999999997</v>
      </c>
      <c r="R217" s="150">
        <f t="shared" si="12"/>
        <v>0.31102999999999997</v>
      </c>
      <c r="S217" s="150">
        <v>0</v>
      </c>
      <c r="T217" s="151">
        <f t="shared" si="13"/>
        <v>0</v>
      </c>
      <c r="U217" s="29"/>
      <c r="V217" s="29"/>
      <c r="W217" s="29"/>
      <c r="X217" s="29"/>
      <c r="Y217" s="29"/>
      <c r="Z217" s="29"/>
      <c r="AA217" s="29"/>
      <c r="AB217" s="29"/>
      <c r="AC217" s="29"/>
      <c r="AD217" s="29"/>
      <c r="AE217" s="29"/>
      <c r="AR217" s="152" t="s">
        <v>159</v>
      </c>
      <c r="AT217" s="152" t="s">
        <v>4251</v>
      </c>
      <c r="AU217" s="152" t="s">
        <v>77</v>
      </c>
      <c r="AY217" s="14" t="s">
        <v>125</v>
      </c>
      <c r="BE217" s="153">
        <f t="shared" si="14"/>
        <v>0</v>
      </c>
      <c r="BF217" s="153">
        <f t="shared" si="15"/>
        <v>0</v>
      </c>
      <c r="BG217" s="153">
        <f t="shared" si="16"/>
        <v>0</v>
      </c>
      <c r="BH217" s="153">
        <f t="shared" si="17"/>
        <v>0</v>
      </c>
      <c r="BI217" s="153">
        <f t="shared" si="18"/>
        <v>0</v>
      </c>
      <c r="BJ217" s="14" t="s">
        <v>85</v>
      </c>
      <c r="BK217" s="153">
        <f t="shared" si="19"/>
        <v>0</v>
      </c>
      <c r="BL217" s="14" t="s">
        <v>133</v>
      </c>
      <c r="BM217" s="152" t="s">
        <v>4554</v>
      </c>
    </row>
    <row r="218" spans="1:65" s="2" customFormat="1" ht="24.2" customHeight="1">
      <c r="A218" s="29"/>
      <c r="B218" s="140"/>
      <c r="C218" s="159" t="s">
        <v>536</v>
      </c>
      <c r="D218" s="159" t="s">
        <v>4251</v>
      </c>
      <c r="E218" s="160" t="s">
        <v>4555</v>
      </c>
      <c r="F218" s="161" t="s">
        <v>4556</v>
      </c>
      <c r="G218" s="162" t="s">
        <v>446</v>
      </c>
      <c r="H218" s="163">
        <v>1</v>
      </c>
      <c r="I218" s="164"/>
      <c r="J218" s="165">
        <f t="shared" si="10"/>
        <v>0</v>
      </c>
      <c r="K218" s="161" t="s">
        <v>132</v>
      </c>
      <c r="L218" s="166"/>
      <c r="M218" s="167" t="s">
        <v>1</v>
      </c>
      <c r="N218" s="168" t="s">
        <v>42</v>
      </c>
      <c r="O218" s="55"/>
      <c r="P218" s="150">
        <f t="shared" si="11"/>
        <v>0</v>
      </c>
      <c r="Q218" s="150">
        <v>0.34114</v>
      </c>
      <c r="R218" s="150">
        <f t="shared" si="12"/>
        <v>0.34114</v>
      </c>
      <c r="S218" s="150">
        <v>0</v>
      </c>
      <c r="T218" s="151">
        <f t="shared" si="13"/>
        <v>0</v>
      </c>
      <c r="U218" s="29"/>
      <c r="V218" s="29"/>
      <c r="W218" s="29"/>
      <c r="X218" s="29"/>
      <c r="Y218" s="29"/>
      <c r="Z218" s="29"/>
      <c r="AA218" s="29"/>
      <c r="AB218" s="29"/>
      <c r="AC218" s="29"/>
      <c r="AD218" s="29"/>
      <c r="AE218" s="29"/>
      <c r="AR218" s="152" t="s">
        <v>159</v>
      </c>
      <c r="AT218" s="152" t="s">
        <v>4251</v>
      </c>
      <c r="AU218" s="152" t="s">
        <v>77</v>
      </c>
      <c r="AY218" s="14" t="s">
        <v>125</v>
      </c>
      <c r="BE218" s="153">
        <f t="shared" si="14"/>
        <v>0</v>
      </c>
      <c r="BF218" s="153">
        <f t="shared" si="15"/>
        <v>0</v>
      </c>
      <c r="BG218" s="153">
        <f t="shared" si="16"/>
        <v>0</v>
      </c>
      <c r="BH218" s="153">
        <f t="shared" si="17"/>
        <v>0</v>
      </c>
      <c r="BI218" s="153">
        <f t="shared" si="18"/>
        <v>0</v>
      </c>
      <c r="BJ218" s="14" t="s">
        <v>85</v>
      </c>
      <c r="BK218" s="153">
        <f t="shared" si="19"/>
        <v>0</v>
      </c>
      <c r="BL218" s="14" t="s">
        <v>133</v>
      </c>
      <c r="BM218" s="152" t="s">
        <v>4557</v>
      </c>
    </row>
    <row r="219" spans="1:65" s="2" customFormat="1" ht="24.2" customHeight="1">
      <c r="A219" s="29"/>
      <c r="B219" s="140"/>
      <c r="C219" s="159" t="s">
        <v>540</v>
      </c>
      <c r="D219" s="159" t="s">
        <v>4251</v>
      </c>
      <c r="E219" s="160" t="s">
        <v>4558</v>
      </c>
      <c r="F219" s="161" t="s">
        <v>4559</v>
      </c>
      <c r="G219" s="162" t="s">
        <v>446</v>
      </c>
      <c r="H219" s="163">
        <v>1</v>
      </c>
      <c r="I219" s="164"/>
      <c r="J219" s="165">
        <f t="shared" si="10"/>
        <v>0</v>
      </c>
      <c r="K219" s="161" t="s">
        <v>132</v>
      </c>
      <c r="L219" s="166"/>
      <c r="M219" s="167" t="s">
        <v>1</v>
      </c>
      <c r="N219" s="168" t="s">
        <v>42</v>
      </c>
      <c r="O219" s="55"/>
      <c r="P219" s="150">
        <f t="shared" si="11"/>
        <v>0</v>
      </c>
      <c r="Q219" s="150">
        <v>0.27900000000000003</v>
      </c>
      <c r="R219" s="150">
        <f t="shared" si="12"/>
        <v>0.27900000000000003</v>
      </c>
      <c r="S219" s="150">
        <v>0</v>
      </c>
      <c r="T219" s="151">
        <f t="shared" si="13"/>
        <v>0</v>
      </c>
      <c r="U219" s="29"/>
      <c r="V219" s="29"/>
      <c r="W219" s="29"/>
      <c r="X219" s="29"/>
      <c r="Y219" s="29"/>
      <c r="Z219" s="29"/>
      <c r="AA219" s="29"/>
      <c r="AB219" s="29"/>
      <c r="AC219" s="29"/>
      <c r="AD219" s="29"/>
      <c r="AE219" s="29"/>
      <c r="AR219" s="152" t="s">
        <v>159</v>
      </c>
      <c r="AT219" s="152" t="s">
        <v>4251</v>
      </c>
      <c r="AU219" s="152" t="s">
        <v>77</v>
      </c>
      <c r="AY219" s="14" t="s">
        <v>125</v>
      </c>
      <c r="BE219" s="153">
        <f t="shared" si="14"/>
        <v>0</v>
      </c>
      <c r="BF219" s="153">
        <f t="shared" si="15"/>
        <v>0</v>
      </c>
      <c r="BG219" s="153">
        <f t="shared" si="16"/>
        <v>0</v>
      </c>
      <c r="BH219" s="153">
        <f t="shared" si="17"/>
        <v>0</v>
      </c>
      <c r="BI219" s="153">
        <f t="shared" si="18"/>
        <v>0</v>
      </c>
      <c r="BJ219" s="14" t="s">
        <v>85</v>
      </c>
      <c r="BK219" s="153">
        <f t="shared" si="19"/>
        <v>0</v>
      </c>
      <c r="BL219" s="14" t="s">
        <v>133</v>
      </c>
      <c r="BM219" s="152" t="s">
        <v>4560</v>
      </c>
    </row>
    <row r="220" spans="1:65" s="2" customFormat="1" ht="24.2" customHeight="1">
      <c r="A220" s="29"/>
      <c r="B220" s="140"/>
      <c r="C220" s="159" t="s">
        <v>544</v>
      </c>
      <c r="D220" s="159" t="s">
        <v>4251</v>
      </c>
      <c r="E220" s="160" t="s">
        <v>4561</v>
      </c>
      <c r="F220" s="161" t="s">
        <v>4562</v>
      </c>
      <c r="G220" s="162" t="s">
        <v>446</v>
      </c>
      <c r="H220" s="163">
        <v>1</v>
      </c>
      <c r="I220" s="164"/>
      <c r="J220" s="165">
        <f t="shared" si="10"/>
        <v>0</v>
      </c>
      <c r="K220" s="161" t="s">
        <v>132</v>
      </c>
      <c r="L220" s="166"/>
      <c r="M220" s="167" t="s">
        <v>1</v>
      </c>
      <c r="N220" s="168" t="s">
        <v>42</v>
      </c>
      <c r="O220" s="55"/>
      <c r="P220" s="150">
        <f t="shared" si="11"/>
        <v>0</v>
      </c>
      <c r="Q220" s="150">
        <v>0.33748</v>
      </c>
      <c r="R220" s="150">
        <f t="shared" si="12"/>
        <v>0.33748</v>
      </c>
      <c r="S220" s="150">
        <v>0</v>
      </c>
      <c r="T220" s="151">
        <f t="shared" si="13"/>
        <v>0</v>
      </c>
      <c r="U220" s="29"/>
      <c r="V220" s="29"/>
      <c r="W220" s="29"/>
      <c r="X220" s="29"/>
      <c r="Y220" s="29"/>
      <c r="Z220" s="29"/>
      <c r="AA220" s="29"/>
      <c r="AB220" s="29"/>
      <c r="AC220" s="29"/>
      <c r="AD220" s="29"/>
      <c r="AE220" s="29"/>
      <c r="AR220" s="152" t="s">
        <v>159</v>
      </c>
      <c r="AT220" s="152" t="s">
        <v>4251</v>
      </c>
      <c r="AU220" s="152" t="s">
        <v>77</v>
      </c>
      <c r="AY220" s="14" t="s">
        <v>125</v>
      </c>
      <c r="BE220" s="153">
        <f t="shared" si="14"/>
        <v>0</v>
      </c>
      <c r="BF220" s="153">
        <f t="shared" si="15"/>
        <v>0</v>
      </c>
      <c r="BG220" s="153">
        <f t="shared" si="16"/>
        <v>0</v>
      </c>
      <c r="BH220" s="153">
        <f t="shared" si="17"/>
        <v>0</v>
      </c>
      <c r="BI220" s="153">
        <f t="shared" si="18"/>
        <v>0</v>
      </c>
      <c r="BJ220" s="14" t="s">
        <v>85</v>
      </c>
      <c r="BK220" s="153">
        <f t="shared" si="19"/>
        <v>0</v>
      </c>
      <c r="BL220" s="14" t="s">
        <v>133</v>
      </c>
      <c r="BM220" s="152" t="s">
        <v>4563</v>
      </c>
    </row>
    <row r="221" spans="1:65" s="2" customFormat="1" ht="24.2" customHeight="1">
      <c r="A221" s="29"/>
      <c r="B221" s="140"/>
      <c r="C221" s="159" t="s">
        <v>548</v>
      </c>
      <c r="D221" s="159" t="s">
        <v>4251</v>
      </c>
      <c r="E221" s="160" t="s">
        <v>4564</v>
      </c>
      <c r="F221" s="161" t="s">
        <v>4565</v>
      </c>
      <c r="G221" s="162" t="s">
        <v>446</v>
      </c>
      <c r="H221" s="163">
        <v>1</v>
      </c>
      <c r="I221" s="164"/>
      <c r="J221" s="165">
        <f t="shared" si="10"/>
        <v>0</v>
      </c>
      <c r="K221" s="161" t="s">
        <v>132</v>
      </c>
      <c r="L221" s="166"/>
      <c r="M221" s="167" t="s">
        <v>1</v>
      </c>
      <c r="N221" s="168" t="s">
        <v>42</v>
      </c>
      <c r="O221" s="55"/>
      <c r="P221" s="150">
        <f t="shared" si="11"/>
        <v>0</v>
      </c>
      <c r="Q221" s="150">
        <v>0.36997000000000002</v>
      </c>
      <c r="R221" s="150">
        <f t="shared" si="12"/>
        <v>0.36997000000000002</v>
      </c>
      <c r="S221" s="150">
        <v>0</v>
      </c>
      <c r="T221" s="151">
        <f t="shared" si="13"/>
        <v>0</v>
      </c>
      <c r="U221" s="29"/>
      <c r="V221" s="29"/>
      <c r="W221" s="29"/>
      <c r="X221" s="29"/>
      <c r="Y221" s="29"/>
      <c r="Z221" s="29"/>
      <c r="AA221" s="29"/>
      <c r="AB221" s="29"/>
      <c r="AC221" s="29"/>
      <c r="AD221" s="29"/>
      <c r="AE221" s="29"/>
      <c r="AR221" s="152" t="s">
        <v>159</v>
      </c>
      <c r="AT221" s="152" t="s">
        <v>4251</v>
      </c>
      <c r="AU221" s="152" t="s">
        <v>77</v>
      </c>
      <c r="AY221" s="14" t="s">
        <v>125</v>
      </c>
      <c r="BE221" s="153">
        <f t="shared" si="14"/>
        <v>0</v>
      </c>
      <c r="BF221" s="153">
        <f t="shared" si="15"/>
        <v>0</v>
      </c>
      <c r="BG221" s="153">
        <f t="shared" si="16"/>
        <v>0</v>
      </c>
      <c r="BH221" s="153">
        <f t="shared" si="17"/>
        <v>0</v>
      </c>
      <c r="BI221" s="153">
        <f t="shared" si="18"/>
        <v>0</v>
      </c>
      <c r="BJ221" s="14" t="s">
        <v>85</v>
      </c>
      <c r="BK221" s="153">
        <f t="shared" si="19"/>
        <v>0</v>
      </c>
      <c r="BL221" s="14" t="s">
        <v>133</v>
      </c>
      <c r="BM221" s="152" t="s">
        <v>4566</v>
      </c>
    </row>
    <row r="222" spans="1:65" s="2" customFormat="1" ht="24.2" customHeight="1">
      <c r="A222" s="29"/>
      <c r="B222" s="140"/>
      <c r="C222" s="159" t="s">
        <v>552</v>
      </c>
      <c r="D222" s="159" t="s">
        <v>4251</v>
      </c>
      <c r="E222" s="160" t="s">
        <v>4567</v>
      </c>
      <c r="F222" s="161" t="s">
        <v>4568</v>
      </c>
      <c r="G222" s="162" t="s">
        <v>137</v>
      </c>
      <c r="H222" s="163">
        <v>1</v>
      </c>
      <c r="I222" s="164"/>
      <c r="J222" s="165">
        <f t="shared" si="10"/>
        <v>0</v>
      </c>
      <c r="K222" s="161" t="s">
        <v>132</v>
      </c>
      <c r="L222" s="166"/>
      <c r="M222" s="167" t="s">
        <v>1</v>
      </c>
      <c r="N222" s="168" t="s">
        <v>42</v>
      </c>
      <c r="O222" s="55"/>
      <c r="P222" s="150">
        <f t="shared" si="11"/>
        <v>0</v>
      </c>
      <c r="Q222" s="150">
        <v>6.4979999999999996E-2</v>
      </c>
      <c r="R222" s="150">
        <f t="shared" si="12"/>
        <v>6.4979999999999996E-2</v>
      </c>
      <c r="S222" s="150">
        <v>0</v>
      </c>
      <c r="T222" s="151">
        <f t="shared" si="13"/>
        <v>0</v>
      </c>
      <c r="U222" s="29"/>
      <c r="V222" s="29"/>
      <c r="W222" s="29"/>
      <c r="X222" s="29"/>
      <c r="Y222" s="29"/>
      <c r="Z222" s="29"/>
      <c r="AA222" s="29"/>
      <c r="AB222" s="29"/>
      <c r="AC222" s="29"/>
      <c r="AD222" s="29"/>
      <c r="AE222" s="29"/>
      <c r="AR222" s="152" t="s">
        <v>159</v>
      </c>
      <c r="AT222" s="152" t="s">
        <v>4251</v>
      </c>
      <c r="AU222" s="152" t="s">
        <v>77</v>
      </c>
      <c r="AY222" s="14" t="s">
        <v>125</v>
      </c>
      <c r="BE222" s="153">
        <f t="shared" si="14"/>
        <v>0</v>
      </c>
      <c r="BF222" s="153">
        <f t="shared" si="15"/>
        <v>0</v>
      </c>
      <c r="BG222" s="153">
        <f t="shared" si="16"/>
        <v>0</v>
      </c>
      <c r="BH222" s="153">
        <f t="shared" si="17"/>
        <v>0</v>
      </c>
      <c r="BI222" s="153">
        <f t="shared" si="18"/>
        <v>0</v>
      </c>
      <c r="BJ222" s="14" t="s">
        <v>85</v>
      </c>
      <c r="BK222" s="153">
        <f t="shared" si="19"/>
        <v>0</v>
      </c>
      <c r="BL222" s="14" t="s">
        <v>133</v>
      </c>
      <c r="BM222" s="152" t="s">
        <v>4569</v>
      </c>
    </row>
    <row r="223" spans="1:65" s="2" customFormat="1" ht="24.2" customHeight="1">
      <c r="A223" s="29"/>
      <c r="B223" s="140"/>
      <c r="C223" s="159" t="s">
        <v>556</v>
      </c>
      <c r="D223" s="159" t="s">
        <v>4251</v>
      </c>
      <c r="E223" s="160" t="s">
        <v>4570</v>
      </c>
      <c r="F223" s="161" t="s">
        <v>4571</v>
      </c>
      <c r="G223" s="162" t="s">
        <v>137</v>
      </c>
      <c r="H223" s="163">
        <v>1</v>
      </c>
      <c r="I223" s="164"/>
      <c r="J223" s="165">
        <f t="shared" si="10"/>
        <v>0</v>
      </c>
      <c r="K223" s="161" t="s">
        <v>132</v>
      </c>
      <c r="L223" s="166"/>
      <c r="M223" s="167" t="s">
        <v>1</v>
      </c>
      <c r="N223" s="168" t="s">
        <v>42</v>
      </c>
      <c r="O223" s="55"/>
      <c r="P223" s="150">
        <f t="shared" si="11"/>
        <v>0</v>
      </c>
      <c r="Q223" s="150">
        <v>6.4979999999999996E-2</v>
      </c>
      <c r="R223" s="150">
        <f t="shared" si="12"/>
        <v>6.4979999999999996E-2</v>
      </c>
      <c r="S223" s="150">
        <v>0</v>
      </c>
      <c r="T223" s="151">
        <f t="shared" si="13"/>
        <v>0</v>
      </c>
      <c r="U223" s="29"/>
      <c r="V223" s="29"/>
      <c r="W223" s="29"/>
      <c r="X223" s="29"/>
      <c r="Y223" s="29"/>
      <c r="Z223" s="29"/>
      <c r="AA223" s="29"/>
      <c r="AB223" s="29"/>
      <c r="AC223" s="29"/>
      <c r="AD223" s="29"/>
      <c r="AE223" s="29"/>
      <c r="AR223" s="152" t="s">
        <v>159</v>
      </c>
      <c r="AT223" s="152" t="s">
        <v>4251</v>
      </c>
      <c r="AU223" s="152" t="s">
        <v>77</v>
      </c>
      <c r="AY223" s="14" t="s">
        <v>125</v>
      </c>
      <c r="BE223" s="153">
        <f t="shared" si="14"/>
        <v>0</v>
      </c>
      <c r="BF223" s="153">
        <f t="shared" si="15"/>
        <v>0</v>
      </c>
      <c r="BG223" s="153">
        <f t="shared" si="16"/>
        <v>0</v>
      </c>
      <c r="BH223" s="153">
        <f t="shared" si="17"/>
        <v>0</v>
      </c>
      <c r="BI223" s="153">
        <f t="shared" si="18"/>
        <v>0</v>
      </c>
      <c r="BJ223" s="14" t="s">
        <v>85</v>
      </c>
      <c r="BK223" s="153">
        <f t="shared" si="19"/>
        <v>0</v>
      </c>
      <c r="BL223" s="14" t="s">
        <v>133</v>
      </c>
      <c r="BM223" s="152" t="s">
        <v>4572</v>
      </c>
    </row>
    <row r="224" spans="1:65" s="2" customFormat="1" ht="24.2" customHeight="1">
      <c r="A224" s="29"/>
      <c r="B224" s="140"/>
      <c r="C224" s="159" t="s">
        <v>560</v>
      </c>
      <c r="D224" s="159" t="s">
        <v>4251</v>
      </c>
      <c r="E224" s="160" t="s">
        <v>4573</v>
      </c>
      <c r="F224" s="161" t="s">
        <v>4574</v>
      </c>
      <c r="G224" s="162" t="s">
        <v>446</v>
      </c>
      <c r="H224" s="163">
        <v>1</v>
      </c>
      <c r="I224" s="164"/>
      <c r="J224" s="165">
        <f t="shared" si="10"/>
        <v>0</v>
      </c>
      <c r="K224" s="161" t="s">
        <v>132</v>
      </c>
      <c r="L224" s="166"/>
      <c r="M224" s="167" t="s">
        <v>1</v>
      </c>
      <c r="N224" s="168" t="s">
        <v>42</v>
      </c>
      <c r="O224" s="55"/>
      <c r="P224" s="150">
        <f t="shared" si="11"/>
        <v>0</v>
      </c>
      <c r="Q224" s="150">
        <v>0.22444</v>
      </c>
      <c r="R224" s="150">
        <f t="shared" si="12"/>
        <v>0.22444</v>
      </c>
      <c r="S224" s="150">
        <v>0</v>
      </c>
      <c r="T224" s="151">
        <f t="shared" si="13"/>
        <v>0</v>
      </c>
      <c r="U224" s="29"/>
      <c r="V224" s="29"/>
      <c r="W224" s="29"/>
      <c r="X224" s="29"/>
      <c r="Y224" s="29"/>
      <c r="Z224" s="29"/>
      <c r="AA224" s="29"/>
      <c r="AB224" s="29"/>
      <c r="AC224" s="29"/>
      <c r="AD224" s="29"/>
      <c r="AE224" s="29"/>
      <c r="AR224" s="152" t="s">
        <v>159</v>
      </c>
      <c r="AT224" s="152" t="s">
        <v>4251</v>
      </c>
      <c r="AU224" s="152" t="s">
        <v>77</v>
      </c>
      <c r="AY224" s="14" t="s">
        <v>125</v>
      </c>
      <c r="BE224" s="153">
        <f t="shared" si="14"/>
        <v>0</v>
      </c>
      <c r="BF224" s="153">
        <f t="shared" si="15"/>
        <v>0</v>
      </c>
      <c r="BG224" s="153">
        <f t="shared" si="16"/>
        <v>0</v>
      </c>
      <c r="BH224" s="153">
        <f t="shared" si="17"/>
        <v>0</v>
      </c>
      <c r="BI224" s="153">
        <f t="shared" si="18"/>
        <v>0</v>
      </c>
      <c r="BJ224" s="14" t="s">
        <v>85</v>
      </c>
      <c r="BK224" s="153">
        <f t="shared" si="19"/>
        <v>0</v>
      </c>
      <c r="BL224" s="14" t="s">
        <v>133</v>
      </c>
      <c r="BM224" s="152" t="s">
        <v>4575</v>
      </c>
    </row>
    <row r="225" spans="1:65" s="2" customFormat="1" ht="24.2" customHeight="1">
      <c r="A225" s="29"/>
      <c r="B225" s="140"/>
      <c r="C225" s="159" t="s">
        <v>564</v>
      </c>
      <c r="D225" s="159" t="s">
        <v>4251</v>
      </c>
      <c r="E225" s="160" t="s">
        <v>4576</v>
      </c>
      <c r="F225" s="161" t="s">
        <v>4577</v>
      </c>
      <c r="G225" s="162" t="s">
        <v>446</v>
      </c>
      <c r="H225" s="163">
        <v>1</v>
      </c>
      <c r="I225" s="164"/>
      <c r="J225" s="165">
        <f t="shared" si="10"/>
        <v>0</v>
      </c>
      <c r="K225" s="161" t="s">
        <v>132</v>
      </c>
      <c r="L225" s="166"/>
      <c r="M225" s="167" t="s">
        <v>1</v>
      </c>
      <c r="N225" s="168" t="s">
        <v>42</v>
      </c>
      <c r="O225" s="55"/>
      <c r="P225" s="150">
        <f t="shared" si="11"/>
        <v>0</v>
      </c>
      <c r="Q225" s="150">
        <v>0.26889000000000002</v>
      </c>
      <c r="R225" s="150">
        <f t="shared" si="12"/>
        <v>0.26889000000000002</v>
      </c>
      <c r="S225" s="150">
        <v>0</v>
      </c>
      <c r="T225" s="151">
        <f t="shared" si="13"/>
        <v>0</v>
      </c>
      <c r="U225" s="29"/>
      <c r="V225" s="29"/>
      <c r="W225" s="29"/>
      <c r="X225" s="29"/>
      <c r="Y225" s="29"/>
      <c r="Z225" s="29"/>
      <c r="AA225" s="29"/>
      <c r="AB225" s="29"/>
      <c r="AC225" s="29"/>
      <c r="AD225" s="29"/>
      <c r="AE225" s="29"/>
      <c r="AR225" s="152" t="s">
        <v>159</v>
      </c>
      <c r="AT225" s="152" t="s">
        <v>4251</v>
      </c>
      <c r="AU225" s="152" t="s">
        <v>77</v>
      </c>
      <c r="AY225" s="14" t="s">
        <v>125</v>
      </c>
      <c r="BE225" s="153">
        <f t="shared" si="14"/>
        <v>0</v>
      </c>
      <c r="BF225" s="153">
        <f t="shared" si="15"/>
        <v>0</v>
      </c>
      <c r="BG225" s="153">
        <f t="shared" si="16"/>
        <v>0</v>
      </c>
      <c r="BH225" s="153">
        <f t="shared" si="17"/>
        <v>0</v>
      </c>
      <c r="BI225" s="153">
        <f t="shared" si="18"/>
        <v>0</v>
      </c>
      <c r="BJ225" s="14" t="s">
        <v>85</v>
      </c>
      <c r="BK225" s="153">
        <f t="shared" si="19"/>
        <v>0</v>
      </c>
      <c r="BL225" s="14" t="s">
        <v>133</v>
      </c>
      <c r="BM225" s="152" t="s">
        <v>4578</v>
      </c>
    </row>
    <row r="226" spans="1:65" s="2" customFormat="1" ht="24.2" customHeight="1">
      <c r="A226" s="29"/>
      <c r="B226" s="140"/>
      <c r="C226" s="159" t="s">
        <v>568</v>
      </c>
      <c r="D226" s="159" t="s">
        <v>4251</v>
      </c>
      <c r="E226" s="160" t="s">
        <v>4579</v>
      </c>
      <c r="F226" s="161" t="s">
        <v>4580</v>
      </c>
      <c r="G226" s="162" t="s">
        <v>446</v>
      </c>
      <c r="H226" s="163">
        <v>1</v>
      </c>
      <c r="I226" s="164"/>
      <c r="J226" s="165">
        <f t="shared" si="10"/>
        <v>0</v>
      </c>
      <c r="K226" s="161" t="s">
        <v>132</v>
      </c>
      <c r="L226" s="166"/>
      <c r="M226" s="167" t="s">
        <v>1</v>
      </c>
      <c r="N226" s="168" t="s">
        <v>42</v>
      </c>
      <c r="O226" s="55"/>
      <c r="P226" s="150">
        <f t="shared" si="11"/>
        <v>0</v>
      </c>
      <c r="Q226" s="150">
        <v>0.29358000000000001</v>
      </c>
      <c r="R226" s="150">
        <f t="shared" si="12"/>
        <v>0.29358000000000001</v>
      </c>
      <c r="S226" s="150">
        <v>0</v>
      </c>
      <c r="T226" s="151">
        <f t="shared" si="13"/>
        <v>0</v>
      </c>
      <c r="U226" s="29"/>
      <c r="V226" s="29"/>
      <c r="W226" s="29"/>
      <c r="X226" s="29"/>
      <c r="Y226" s="29"/>
      <c r="Z226" s="29"/>
      <c r="AA226" s="29"/>
      <c r="AB226" s="29"/>
      <c r="AC226" s="29"/>
      <c r="AD226" s="29"/>
      <c r="AE226" s="29"/>
      <c r="AR226" s="152" t="s">
        <v>159</v>
      </c>
      <c r="AT226" s="152" t="s">
        <v>4251</v>
      </c>
      <c r="AU226" s="152" t="s">
        <v>77</v>
      </c>
      <c r="AY226" s="14" t="s">
        <v>125</v>
      </c>
      <c r="BE226" s="153">
        <f t="shared" si="14"/>
        <v>0</v>
      </c>
      <c r="BF226" s="153">
        <f t="shared" si="15"/>
        <v>0</v>
      </c>
      <c r="BG226" s="153">
        <f t="shared" si="16"/>
        <v>0</v>
      </c>
      <c r="BH226" s="153">
        <f t="shared" si="17"/>
        <v>0</v>
      </c>
      <c r="BI226" s="153">
        <f t="shared" si="18"/>
        <v>0</v>
      </c>
      <c r="BJ226" s="14" t="s">
        <v>85</v>
      </c>
      <c r="BK226" s="153">
        <f t="shared" si="19"/>
        <v>0</v>
      </c>
      <c r="BL226" s="14" t="s">
        <v>133</v>
      </c>
      <c r="BM226" s="152" t="s">
        <v>4581</v>
      </c>
    </row>
    <row r="227" spans="1:65" s="2" customFormat="1" ht="24.2" customHeight="1">
      <c r="A227" s="29"/>
      <c r="B227" s="140"/>
      <c r="C227" s="159" t="s">
        <v>572</v>
      </c>
      <c r="D227" s="159" t="s">
        <v>4251</v>
      </c>
      <c r="E227" s="160" t="s">
        <v>4582</v>
      </c>
      <c r="F227" s="161" t="s">
        <v>4583</v>
      </c>
      <c r="G227" s="162" t="s">
        <v>137</v>
      </c>
      <c r="H227" s="163">
        <v>1</v>
      </c>
      <c r="I227" s="164"/>
      <c r="J227" s="165">
        <f t="shared" si="10"/>
        <v>0</v>
      </c>
      <c r="K227" s="161" t="s">
        <v>132</v>
      </c>
      <c r="L227" s="166"/>
      <c r="M227" s="167" t="s">
        <v>1</v>
      </c>
      <c r="N227" s="168" t="s">
        <v>42</v>
      </c>
      <c r="O227" s="55"/>
      <c r="P227" s="150">
        <f t="shared" si="11"/>
        <v>0</v>
      </c>
      <c r="Q227" s="150">
        <v>4.9390000000000003E-2</v>
      </c>
      <c r="R227" s="150">
        <f t="shared" si="12"/>
        <v>4.9390000000000003E-2</v>
      </c>
      <c r="S227" s="150">
        <v>0</v>
      </c>
      <c r="T227" s="151">
        <f t="shared" si="13"/>
        <v>0</v>
      </c>
      <c r="U227" s="29"/>
      <c r="V227" s="29"/>
      <c r="W227" s="29"/>
      <c r="X227" s="29"/>
      <c r="Y227" s="29"/>
      <c r="Z227" s="29"/>
      <c r="AA227" s="29"/>
      <c r="AB227" s="29"/>
      <c r="AC227" s="29"/>
      <c r="AD227" s="29"/>
      <c r="AE227" s="29"/>
      <c r="AR227" s="152" t="s">
        <v>159</v>
      </c>
      <c r="AT227" s="152" t="s">
        <v>4251</v>
      </c>
      <c r="AU227" s="152" t="s">
        <v>77</v>
      </c>
      <c r="AY227" s="14" t="s">
        <v>125</v>
      </c>
      <c r="BE227" s="153">
        <f t="shared" si="14"/>
        <v>0</v>
      </c>
      <c r="BF227" s="153">
        <f t="shared" si="15"/>
        <v>0</v>
      </c>
      <c r="BG227" s="153">
        <f t="shared" si="16"/>
        <v>0</v>
      </c>
      <c r="BH227" s="153">
        <f t="shared" si="17"/>
        <v>0</v>
      </c>
      <c r="BI227" s="153">
        <f t="shared" si="18"/>
        <v>0</v>
      </c>
      <c r="BJ227" s="14" t="s">
        <v>85</v>
      </c>
      <c r="BK227" s="153">
        <f t="shared" si="19"/>
        <v>0</v>
      </c>
      <c r="BL227" s="14" t="s">
        <v>133</v>
      </c>
      <c r="BM227" s="152" t="s">
        <v>4584</v>
      </c>
    </row>
    <row r="228" spans="1:65" s="2" customFormat="1" ht="24.2" customHeight="1">
      <c r="A228" s="29"/>
      <c r="B228" s="140"/>
      <c r="C228" s="159" t="s">
        <v>576</v>
      </c>
      <c r="D228" s="159" t="s">
        <v>4251</v>
      </c>
      <c r="E228" s="160" t="s">
        <v>4585</v>
      </c>
      <c r="F228" s="161" t="s">
        <v>4586</v>
      </c>
      <c r="G228" s="162" t="s">
        <v>137</v>
      </c>
      <c r="H228" s="163">
        <v>1</v>
      </c>
      <c r="I228" s="164"/>
      <c r="J228" s="165">
        <f t="shared" si="10"/>
        <v>0</v>
      </c>
      <c r="K228" s="161" t="s">
        <v>132</v>
      </c>
      <c r="L228" s="166"/>
      <c r="M228" s="167" t="s">
        <v>1</v>
      </c>
      <c r="N228" s="168" t="s">
        <v>42</v>
      </c>
      <c r="O228" s="55"/>
      <c r="P228" s="150">
        <f t="shared" si="11"/>
        <v>0</v>
      </c>
      <c r="Q228" s="150">
        <v>4.9390000000000003E-2</v>
      </c>
      <c r="R228" s="150">
        <f t="shared" si="12"/>
        <v>4.9390000000000003E-2</v>
      </c>
      <c r="S228" s="150">
        <v>0</v>
      </c>
      <c r="T228" s="151">
        <f t="shared" si="13"/>
        <v>0</v>
      </c>
      <c r="U228" s="29"/>
      <c r="V228" s="29"/>
      <c r="W228" s="29"/>
      <c r="X228" s="29"/>
      <c r="Y228" s="29"/>
      <c r="Z228" s="29"/>
      <c r="AA228" s="29"/>
      <c r="AB228" s="29"/>
      <c r="AC228" s="29"/>
      <c r="AD228" s="29"/>
      <c r="AE228" s="29"/>
      <c r="AR228" s="152" t="s">
        <v>159</v>
      </c>
      <c r="AT228" s="152" t="s">
        <v>4251</v>
      </c>
      <c r="AU228" s="152" t="s">
        <v>77</v>
      </c>
      <c r="AY228" s="14" t="s">
        <v>125</v>
      </c>
      <c r="BE228" s="153">
        <f t="shared" si="14"/>
        <v>0</v>
      </c>
      <c r="BF228" s="153">
        <f t="shared" si="15"/>
        <v>0</v>
      </c>
      <c r="BG228" s="153">
        <f t="shared" si="16"/>
        <v>0</v>
      </c>
      <c r="BH228" s="153">
        <f t="shared" si="17"/>
        <v>0</v>
      </c>
      <c r="BI228" s="153">
        <f t="shared" si="18"/>
        <v>0</v>
      </c>
      <c r="BJ228" s="14" t="s">
        <v>85</v>
      </c>
      <c r="BK228" s="153">
        <f t="shared" si="19"/>
        <v>0</v>
      </c>
      <c r="BL228" s="14" t="s">
        <v>133</v>
      </c>
      <c r="BM228" s="152" t="s">
        <v>4587</v>
      </c>
    </row>
    <row r="229" spans="1:65" s="2" customFormat="1" ht="24.2" customHeight="1">
      <c r="A229" s="29"/>
      <c r="B229" s="140"/>
      <c r="C229" s="159" t="s">
        <v>580</v>
      </c>
      <c r="D229" s="159" t="s">
        <v>4251</v>
      </c>
      <c r="E229" s="160" t="s">
        <v>4588</v>
      </c>
      <c r="F229" s="161" t="s">
        <v>4589</v>
      </c>
      <c r="G229" s="162" t="s">
        <v>446</v>
      </c>
      <c r="H229" s="163">
        <v>1</v>
      </c>
      <c r="I229" s="164"/>
      <c r="J229" s="165">
        <f t="shared" si="10"/>
        <v>0</v>
      </c>
      <c r="K229" s="161" t="s">
        <v>132</v>
      </c>
      <c r="L229" s="166"/>
      <c r="M229" s="167" t="s">
        <v>1</v>
      </c>
      <c r="N229" s="168" t="s">
        <v>42</v>
      </c>
      <c r="O229" s="55"/>
      <c r="P229" s="150">
        <f t="shared" si="11"/>
        <v>0</v>
      </c>
      <c r="Q229" s="150">
        <v>0.22444</v>
      </c>
      <c r="R229" s="150">
        <f t="shared" si="12"/>
        <v>0.22444</v>
      </c>
      <c r="S229" s="150">
        <v>0</v>
      </c>
      <c r="T229" s="151">
        <f t="shared" si="13"/>
        <v>0</v>
      </c>
      <c r="U229" s="29"/>
      <c r="V229" s="29"/>
      <c r="W229" s="29"/>
      <c r="X229" s="29"/>
      <c r="Y229" s="29"/>
      <c r="Z229" s="29"/>
      <c r="AA229" s="29"/>
      <c r="AB229" s="29"/>
      <c r="AC229" s="29"/>
      <c r="AD229" s="29"/>
      <c r="AE229" s="29"/>
      <c r="AR229" s="152" t="s">
        <v>159</v>
      </c>
      <c r="AT229" s="152" t="s">
        <v>4251</v>
      </c>
      <c r="AU229" s="152" t="s">
        <v>77</v>
      </c>
      <c r="AY229" s="14" t="s">
        <v>125</v>
      </c>
      <c r="BE229" s="153">
        <f t="shared" si="14"/>
        <v>0</v>
      </c>
      <c r="BF229" s="153">
        <f t="shared" si="15"/>
        <v>0</v>
      </c>
      <c r="BG229" s="153">
        <f t="shared" si="16"/>
        <v>0</v>
      </c>
      <c r="BH229" s="153">
        <f t="shared" si="17"/>
        <v>0</v>
      </c>
      <c r="BI229" s="153">
        <f t="shared" si="18"/>
        <v>0</v>
      </c>
      <c r="BJ229" s="14" t="s">
        <v>85</v>
      </c>
      <c r="BK229" s="153">
        <f t="shared" si="19"/>
        <v>0</v>
      </c>
      <c r="BL229" s="14" t="s">
        <v>133</v>
      </c>
      <c r="BM229" s="152" t="s">
        <v>4590</v>
      </c>
    </row>
    <row r="230" spans="1:65" s="2" customFormat="1" ht="24.2" customHeight="1">
      <c r="A230" s="29"/>
      <c r="B230" s="140"/>
      <c r="C230" s="159" t="s">
        <v>584</v>
      </c>
      <c r="D230" s="159" t="s">
        <v>4251</v>
      </c>
      <c r="E230" s="160" t="s">
        <v>4591</v>
      </c>
      <c r="F230" s="161" t="s">
        <v>4592</v>
      </c>
      <c r="G230" s="162" t="s">
        <v>446</v>
      </c>
      <c r="H230" s="163">
        <v>1</v>
      </c>
      <c r="I230" s="164"/>
      <c r="J230" s="165">
        <f t="shared" si="10"/>
        <v>0</v>
      </c>
      <c r="K230" s="161" t="s">
        <v>132</v>
      </c>
      <c r="L230" s="166"/>
      <c r="M230" s="167" t="s">
        <v>1</v>
      </c>
      <c r="N230" s="168" t="s">
        <v>42</v>
      </c>
      <c r="O230" s="55"/>
      <c r="P230" s="150">
        <f t="shared" si="11"/>
        <v>0</v>
      </c>
      <c r="Q230" s="150">
        <v>0.26889000000000002</v>
      </c>
      <c r="R230" s="150">
        <f t="shared" si="12"/>
        <v>0.26889000000000002</v>
      </c>
      <c r="S230" s="150">
        <v>0</v>
      </c>
      <c r="T230" s="151">
        <f t="shared" si="13"/>
        <v>0</v>
      </c>
      <c r="U230" s="29"/>
      <c r="V230" s="29"/>
      <c r="W230" s="29"/>
      <c r="X230" s="29"/>
      <c r="Y230" s="29"/>
      <c r="Z230" s="29"/>
      <c r="AA230" s="29"/>
      <c r="AB230" s="29"/>
      <c r="AC230" s="29"/>
      <c r="AD230" s="29"/>
      <c r="AE230" s="29"/>
      <c r="AR230" s="152" t="s">
        <v>159</v>
      </c>
      <c r="AT230" s="152" t="s">
        <v>4251</v>
      </c>
      <c r="AU230" s="152" t="s">
        <v>77</v>
      </c>
      <c r="AY230" s="14" t="s">
        <v>125</v>
      </c>
      <c r="BE230" s="153">
        <f t="shared" si="14"/>
        <v>0</v>
      </c>
      <c r="BF230" s="153">
        <f t="shared" si="15"/>
        <v>0</v>
      </c>
      <c r="BG230" s="153">
        <f t="shared" si="16"/>
        <v>0</v>
      </c>
      <c r="BH230" s="153">
        <f t="shared" si="17"/>
        <v>0</v>
      </c>
      <c r="BI230" s="153">
        <f t="shared" si="18"/>
        <v>0</v>
      </c>
      <c r="BJ230" s="14" t="s">
        <v>85</v>
      </c>
      <c r="BK230" s="153">
        <f t="shared" si="19"/>
        <v>0</v>
      </c>
      <c r="BL230" s="14" t="s">
        <v>133</v>
      </c>
      <c r="BM230" s="152" t="s">
        <v>4593</v>
      </c>
    </row>
    <row r="231" spans="1:65" s="2" customFormat="1" ht="24.2" customHeight="1">
      <c r="A231" s="29"/>
      <c r="B231" s="140"/>
      <c r="C231" s="159" t="s">
        <v>588</v>
      </c>
      <c r="D231" s="159" t="s">
        <v>4251</v>
      </c>
      <c r="E231" s="160" t="s">
        <v>4594</v>
      </c>
      <c r="F231" s="161" t="s">
        <v>4595</v>
      </c>
      <c r="G231" s="162" t="s">
        <v>446</v>
      </c>
      <c r="H231" s="163">
        <v>1</v>
      </c>
      <c r="I231" s="164"/>
      <c r="J231" s="165">
        <f t="shared" si="10"/>
        <v>0</v>
      </c>
      <c r="K231" s="161" t="s">
        <v>132</v>
      </c>
      <c r="L231" s="166"/>
      <c r="M231" s="167" t="s">
        <v>1</v>
      </c>
      <c r="N231" s="168" t="s">
        <v>42</v>
      </c>
      <c r="O231" s="55"/>
      <c r="P231" s="150">
        <f t="shared" si="11"/>
        <v>0</v>
      </c>
      <c r="Q231" s="150">
        <v>0.29358000000000001</v>
      </c>
      <c r="R231" s="150">
        <f t="shared" si="12"/>
        <v>0.29358000000000001</v>
      </c>
      <c r="S231" s="150">
        <v>0</v>
      </c>
      <c r="T231" s="151">
        <f t="shared" si="13"/>
        <v>0</v>
      </c>
      <c r="U231" s="29"/>
      <c r="V231" s="29"/>
      <c r="W231" s="29"/>
      <c r="X231" s="29"/>
      <c r="Y231" s="29"/>
      <c r="Z231" s="29"/>
      <c r="AA231" s="29"/>
      <c r="AB231" s="29"/>
      <c r="AC231" s="29"/>
      <c r="AD231" s="29"/>
      <c r="AE231" s="29"/>
      <c r="AR231" s="152" t="s">
        <v>159</v>
      </c>
      <c r="AT231" s="152" t="s">
        <v>4251</v>
      </c>
      <c r="AU231" s="152" t="s">
        <v>77</v>
      </c>
      <c r="AY231" s="14" t="s">
        <v>125</v>
      </c>
      <c r="BE231" s="153">
        <f t="shared" si="14"/>
        <v>0</v>
      </c>
      <c r="BF231" s="153">
        <f t="shared" si="15"/>
        <v>0</v>
      </c>
      <c r="BG231" s="153">
        <f t="shared" si="16"/>
        <v>0</v>
      </c>
      <c r="BH231" s="153">
        <f t="shared" si="17"/>
        <v>0</v>
      </c>
      <c r="BI231" s="153">
        <f t="shared" si="18"/>
        <v>0</v>
      </c>
      <c r="BJ231" s="14" t="s">
        <v>85</v>
      </c>
      <c r="BK231" s="153">
        <f t="shared" si="19"/>
        <v>0</v>
      </c>
      <c r="BL231" s="14" t="s">
        <v>133</v>
      </c>
      <c r="BM231" s="152" t="s">
        <v>4596</v>
      </c>
    </row>
    <row r="232" spans="1:65" s="2" customFormat="1" ht="21.75" customHeight="1">
      <c r="A232" s="29"/>
      <c r="B232" s="140"/>
      <c r="C232" s="159" t="s">
        <v>592</v>
      </c>
      <c r="D232" s="159" t="s">
        <v>4251</v>
      </c>
      <c r="E232" s="160" t="s">
        <v>4597</v>
      </c>
      <c r="F232" s="161" t="s">
        <v>4598</v>
      </c>
      <c r="G232" s="162" t="s">
        <v>446</v>
      </c>
      <c r="H232" s="163">
        <v>1</v>
      </c>
      <c r="I232" s="164"/>
      <c r="J232" s="165">
        <f t="shared" si="10"/>
        <v>0</v>
      </c>
      <c r="K232" s="161" t="s">
        <v>132</v>
      </c>
      <c r="L232" s="166"/>
      <c r="M232" s="167" t="s">
        <v>1</v>
      </c>
      <c r="N232" s="168" t="s">
        <v>42</v>
      </c>
      <c r="O232" s="55"/>
      <c r="P232" s="150">
        <f t="shared" si="11"/>
        <v>0</v>
      </c>
      <c r="Q232" s="150">
        <v>0.06</v>
      </c>
      <c r="R232" s="150">
        <f t="shared" si="12"/>
        <v>0.06</v>
      </c>
      <c r="S232" s="150">
        <v>0</v>
      </c>
      <c r="T232" s="151">
        <f t="shared" si="13"/>
        <v>0</v>
      </c>
      <c r="U232" s="29"/>
      <c r="V232" s="29"/>
      <c r="W232" s="29"/>
      <c r="X232" s="29"/>
      <c r="Y232" s="29"/>
      <c r="Z232" s="29"/>
      <c r="AA232" s="29"/>
      <c r="AB232" s="29"/>
      <c r="AC232" s="29"/>
      <c r="AD232" s="29"/>
      <c r="AE232" s="29"/>
      <c r="AR232" s="152" t="s">
        <v>159</v>
      </c>
      <c r="AT232" s="152" t="s">
        <v>4251</v>
      </c>
      <c r="AU232" s="152" t="s">
        <v>77</v>
      </c>
      <c r="AY232" s="14" t="s">
        <v>125</v>
      </c>
      <c r="BE232" s="153">
        <f t="shared" si="14"/>
        <v>0</v>
      </c>
      <c r="BF232" s="153">
        <f t="shared" si="15"/>
        <v>0</v>
      </c>
      <c r="BG232" s="153">
        <f t="shared" si="16"/>
        <v>0</v>
      </c>
      <c r="BH232" s="153">
        <f t="shared" si="17"/>
        <v>0</v>
      </c>
      <c r="BI232" s="153">
        <f t="shared" si="18"/>
        <v>0</v>
      </c>
      <c r="BJ232" s="14" t="s">
        <v>85</v>
      </c>
      <c r="BK232" s="153">
        <f t="shared" si="19"/>
        <v>0</v>
      </c>
      <c r="BL232" s="14" t="s">
        <v>133</v>
      </c>
      <c r="BM232" s="152" t="s">
        <v>4599</v>
      </c>
    </row>
    <row r="233" spans="1:65" s="2" customFormat="1" ht="21.75" customHeight="1">
      <c r="A233" s="29"/>
      <c r="B233" s="140"/>
      <c r="C233" s="159" t="s">
        <v>596</v>
      </c>
      <c r="D233" s="159" t="s">
        <v>4251</v>
      </c>
      <c r="E233" s="160" t="s">
        <v>4600</v>
      </c>
      <c r="F233" s="161" t="s">
        <v>4601</v>
      </c>
      <c r="G233" s="162" t="s">
        <v>446</v>
      </c>
      <c r="H233" s="163">
        <v>1</v>
      </c>
      <c r="I233" s="164"/>
      <c r="J233" s="165">
        <f t="shared" si="10"/>
        <v>0</v>
      </c>
      <c r="K233" s="161" t="s">
        <v>132</v>
      </c>
      <c r="L233" s="166"/>
      <c r="M233" s="167" t="s">
        <v>1</v>
      </c>
      <c r="N233" s="168" t="s">
        <v>42</v>
      </c>
      <c r="O233" s="55"/>
      <c r="P233" s="150">
        <f t="shared" si="11"/>
        <v>0</v>
      </c>
      <c r="Q233" s="150">
        <v>6.4000000000000001E-2</v>
      </c>
      <c r="R233" s="150">
        <f t="shared" si="12"/>
        <v>6.4000000000000001E-2</v>
      </c>
      <c r="S233" s="150">
        <v>0</v>
      </c>
      <c r="T233" s="151">
        <f t="shared" si="13"/>
        <v>0</v>
      </c>
      <c r="U233" s="29"/>
      <c r="V233" s="29"/>
      <c r="W233" s="29"/>
      <c r="X233" s="29"/>
      <c r="Y233" s="29"/>
      <c r="Z233" s="29"/>
      <c r="AA233" s="29"/>
      <c r="AB233" s="29"/>
      <c r="AC233" s="29"/>
      <c r="AD233" s="29"/>
      <c r="AE233" s="29"/>
      <c r="AR233" s="152" t="s">
        <v>159</v>
      </c>
      <c r="AT233" s="152" t="s">
        <v>4251</v>
      </c>
      <c r="AU233" s="152" t="s">
        <v>77</v>
      </c>
      <c r="AY233" s="14" t="s">
        <v>125</v>
      </c>
      <c r="BE233" s="153">
        <f t="shared" si="14"/>
        <v>0</v>
      </c>
      <c r="BF233" s="153">
        <f t="shared" si="15"/>
        <v>0</v>
      </c>
      <c r="BG233" s="153">
        <f t="shared" si="16"/>
        <v>0</v>
      </c>
      <c r="BH233" s="153">
        <f t="shared" si="17"/>
        <v>0</v>
      </c>
      <c r="BI233" s="153">
        <f t="shared" si="18"/>
        <v>0</v>
      </c>
      <c r="BJ233" s="14" t="s">
        <v>85</v>
      </c>
      <c r="BK233" s="153">
        <f t="shared" si="19"/>
        <v>0</v>
      </c>
      <c r="BL233" s="14" t="s">
        <v>133</v>
      </c>
      <c r="BM233" s="152" t="s">
        <v>4602</v>
      </c>
    </row>
    <row r="234" spans="1:65" s="2" customFormat="1" ht="21.75" customHeight="1">
      <c r="A234" s="29"/>
      <c r="B234" s="140"/>
      <c r="C234" s="159" t="s">
        <v>600</v>
      </c>
      <c r="D234" s="159" t="s">
        <v>4251</v>
      </c>
      <c r="E234" s="160" t="s">
        <v>4603</v>
      </c>
      <c r="F234" s="161" t="s">
        <v>4604</v>
      </c>
      <c r="G234" s="162" t="s">
        <v>446</v>
      </c>
      <c r="H234" s="163">
        <v>1</v>
      </c>
      <c r="I234" s="164"/>
      <c r="J234" s="165">
        <f t="shared" si="10"/>
        <v>0</v>
      </c>
      <c r="K234" s="161" t="s">
        <v>132</v>
      </c>
      <c r="L234" s="166"/>
      <c r="M234" s="167" t="s">
        <v>1</v>
      </c>
      <c r="N234" s="168" t="s">
        <v>42</v>
      </c>
      <c r="O234" s="55"/>
      <c r="P234" s="150">
        <f t="shared" si="11"/>
        <v>0</v>
      </c>
      <c r="Q234" s="150">
        <v>4.4999999999999998E-2</v>
      </c>
      <c r="R234" s="150">
        <f t="shared" si="12"/>
        <v>4.4999999999999998E-2</v>
      </c>
      <c r="S234" s="150">
        <v>0</v>
      </c>
      <c r="T234" s="151">
        <f t="shared" si="13"/>
        <v>0</v>
      </c>
      <c r="U234" s="29"/>
      <c r="V234" s="29"/>
      <c r="W234" s="29"/>
      <c r="X234" s="29"/>
      <c r="Y234" s="29"/>
      <c r="Z234" s="29"/>
      <c r="AA234" s="29"/>
      <c r="AB234" s="29"/>
      <c r="AC234" s="29"/>
      <c r="AD234" s="29"/>
      <c r="AE234" s="29"/>
      <c r="AR234" s="152" t="s">
        <v>159</v>
      </c>
      <c r="AT234" s="152" t="s">
        <v>4251</v>
      </c>
      <c r="AU234" s="152" t="s">
        <v>77</v>
      </c>
      <c r="AY234" s="14" t="s">
        <v>125</v>
      </c>
      <c r="BE234" s="153">
        <f t="shared" si="14"/>
        <v>0</v>
      </c>
      <c r="BF234" s="153">
        <f t="shared" si="15"/>
        <v>0</v>
      </c>
      <c r="BG234" s="153">
        <f t="shared" si="16"/>
        <v>0</v>
      </c>
      <c r="BH234" s="153">
        <f t="shared" si="17"/>
        <v>0</v>
      </c>
      <c r="BI234" s="153">
        <f t="shared" si="18"/>
        <v>0</v>
      </c>
      <c r="BJ234" s="14" t="s">
        <v>85</v>
      </c>
      <c r="BK234" s="153">
        <f t="shared" si="19"/>
        <v>0</v>
      </c>
      <c r="BL234" s="14" t="s">
        <v>133</v>
      </c>
      <c r="BM234" s="152" t="s">
        <v>4605</v>
      </c>
    </row>
    <row r="235" spans="1:65" s="2" customFormat="1" ht="21.75" customHeight="1">
      <c r="A235" s="29"/>
      <c r="B235" s="140"/>
      <c r="C235" s="159" t="s">
        <v>604</v>
      </c>
      <c r="D235" s="159" t="s">
        <v>4251</v>
      </c>
      <c r="E235" s="160" t="s">
        <v>4606</v>
      </c>
      <c r="F235" s="161" t="s">
        <v>4607</v>
      </c>
      <c r="G235" s="162" t="s">
        <v>446</v>
      </c>
      <c r="H235" s="163">
        <v>1</v>
      </c>
      <c r="I235" s="164"/>
      <c r="J235" s="165">
        <f t="shared" si="10"/>
        <v>0</v>
      </c>
      <c r="K235" s="161" t="s">
        <v>132</v>
      </c>
      <c r="L235" s="166"/>
      <c r="M235" s="167" t="s">
        <v>1</v>
      </c>
      <c r="N235" s="168" t="s">
        <v>42</v>
      </c>
      <c r="O235" s="55"/>
      <c r="P235" s="150">
        <f t="shared" si="11"/>
        <v>0</v>
      </c>
      <c r="Q235" s="150">
        <v>4.8000000000000001E-2</v>
      </c>
      <c r="R235" s="150">
        <f t="shared" si="12"/>
        <v>4.8000000000000001E-2</v>
      </c>
      <c r="S235" s="150">
        <v>0</v>
      </c>
      <c r="T235" s="151">
        <f t="shared" si="13"/>
        <v>0</v>
      </c>
      <c r="U235" s="29"/>
      <c r="V235" s="29"/>
      <c r="W235" s="29"/>
      <c r="X235" s="29"/>
      <c r="Y235" s="29"/>
      <c r="Z235" s="29"/>
      <c r="AA235" s="29"/>
      <c r="AB235" s="29"/>
      <c r="AC235" s="29"/>
      <c r="AD235" s="29"/>
      <c r="AE235" s="29"/>
      <c r="AR235" s="152" t="s">
        <v>159</v>
      </c>
      <c r="AT235" s="152" t="s">
        <v>4251</v>
      </c>
      <c r="AU235" s="152" t="s">
        <v>77</v>
      </c>
      <c r="AY235" s="14" t="s">
        <v>125</v>
      </c>
      <c r="BE235" s="153">
        <f t="shared" si="14"/>
        <v>0</v>
      </c>
      <c r="BF235" s="153">
        <f t="shared" si="15"/>
        <v>0</v>
      </c>
      <c r="BG235" s="153">
        <f t="shared" si="16"/>
        <v>0</v>
      </c>
      <c r="BH235" s="153">
        <f t="shared" si="17"/>
        <v>0</v>
      </c>
      <c r="BI235" s="153">
        <f t="shared" si="18"/>
        <v>0</v>
      </c>
      <c r="BJ235" s="14" t="s">
        <v>85</v>
      </c>
      <c r="BK235" s="153">
        <f t="shared" si="19"/>
        <v>0</v>
      </c>
      <c r="BL235" s="14" t="s">
        <v>133</v>
      </c>
      <c r="BM235" s="152" t="s">
        <v>4608</v>
      </c>
    </row>
    <row r="236" spans="1:65" s="2" customFormat="1" ht="21.75" customHeight="1">
      <c r="A236" s="29"/>
      <c r="B236" s="140"/>
      <c r="C236" s="159" t="s">
        <v>608</v>
      </c>
      <c r="D236" s="159" t="s">
        <v>4251</v>
      </c>
      <c r="E236" s="160" t="s">
        <v>4609</v>
      </c>
      <c r="F236" s="161" t="s">
        <v>4610</v>
      </c>
      <c r="G236" s="162" t="s">
        <v>446</v>
      </c>
      <c r="H236" s="163">
        <v>1</v>
      </c>
      <c r="I236" s="164"/>
      <c r="J236" s="165">
        <f t="shared" si="10"/>
        <v>0</v>
      </c>
      <c r="K236" s="161" t="s">
        <v>132</v>
      </c>
      <c r="L236" s="166"/>
      <c r="M236" s="167" t="s">
        <v>1</v>
      </c>
      <c r="N236" s="168" t="s">
        <v>42</v>
      </c>
      <c r="O236" s="55"/>
      <c r="P236" s="150">
        <f t="shared" si="11"/>
        <v>0</v>
      </c>
      <c r="Q236" s="150">
        <v>3.5000000000000003E-2</v>
      </c>
      <c r="R236" s="150">
        <f t="shared" si="12"/>
        <v>3.5000000000000003E-2</v>
      </c>
      <c r="S236" s="150">
        <v>0</v>
      </c>
      <c r="T236" s="151">
        <f t="shared" si="13"/>
        <v>0</v>
      </c>
      <c r="U236" s="29"/>
      <c r="V236" s="29"/>
      <c r="W236" s="29"/>
      <c r="X236" s="29"/>
      <c r="Y236" s="29"/>
      <c r="Z236" s="29"/>
      <c r="AA236" s="29"/>
      <c r="AB236" s="29"/>
      <c r="AC236" s="29"/>
      <c r="AD236" s="29"/>
      <c r="AE236" s="29"/>
      <c r="AR236" s="152" t="s">
        <v>159</v>
      </c>
      <c r="AT236" s="152" t="s">
        <v>4251</v>
      </c>
      <c r="AU236" s="152" t="s">
        <v>77</v>
      </c>
      <c r="AY236" s="14" t="s">
        <v>125</v>
      </c>
      <c r="BE236" s="153">
        <f t="shared" si="14"/>
        <v>0</v>
      </c>
      <c r="BF236" s="153">
        <f t="shared" si="15"/>
        <v>0</v>
      </c>
      <c r="BG236" s="153">
        <f t="shared" si="16"/>
        <v>0</v>
      </c>
      <c r="BH236" s="153">
        <f t="shared" si="17"/>
        <v>0</v>
      </c>
      <c r="BI236" s="153">
        <f t="shared" si="18"/>
        <v>0</v>
      </c>
      <c r="BJ236" s="14" t="s">
        <v>85</v>
      </c>
      <c r="BK236" s="153">
        <f t="shared" si="19"/>
        <v>0</v>
      </c>
      <c r="BL236" s="14" t="s">
        <v>133</v>
      </c>
      <c r="BM236" s="152" t="s">
        <v>4611</v>
      </c>
    </row>
    <row r="237" spans="1:65" s="2" customFormat="1" ht="21.75" customHeight="1">
      <c r="A237" s="29"/>
      <c r="B237" s="140"/>
      <c r="C237" s="159" t="s">
        <v>612</v>
      </c>
      <c r="D237" s="159" t="s">
        <v>4251</v>
      </c>
      <c r="E237" s="160" t="s">
        <v>4612</v>
      </c>
      <c r="F237" s="161" t="s">
        <v>4613</v>
      </c>
      <c r="G237" s="162" t="s">
        <v>446</v>
      </c>
      <c r="H237" s="163">
        <v>1</v>
      </c>
      <c r="I237" s="164"/>
      <c r="J237" s="165">
        <f t="shared" si="10"/>
        <v>0</v>
      </c>
      <c r="K237" s="161" t="s">
        <v>132</v>
      </c>
      <c r="L237" s="166"/>
      <c r="M237" s="167" t="s">
        <v>1</v>
      </c>
      <c r="N237" s="168" t="s">
        <v>42</v>
      </c>
      <c r="O237" s="55"/>
      <c r="P237" s="150">
        <f t="shared" si="11"/>
        <v>0</v>
      </c>
      <c r="Q237" s="150">
        <v>1.162E-2</v>
      </c>
      <c r="R237" s="150">
        <f t="shared" si="12"/>
        <v>1.162E-2</v>
      </c>
      <c r="S237" s="150">
        <v>0</v>
      </c>
      <c r="T237" s="151">
        <f t="shared" si="13"/>
        <v>0</v>
      </c>
      <c r="U237" s="29"/>
      <c r="V237" s="29"/>
      <c r="W237" s="29"/>
      <c r="X237" s="29"/>
      <c r="Y237" s="29"/>
      <c r="Z237" s="29"/>
      <c r="AA237" s="29"/>
      <c r="AB237" s="29"/>
      <c r="AC237" s="29"/>
      <c r="AD237" s="29"/>
      <c r="AE237" s="29"/>
      <c r="AR237" s="152" t="s">
        <v>159</v>
      </c>
      <c r="AT237" s="152" t="s">
        <v>4251</v>
      </c>
      <c r="AU237" s="152" t="s">
        <v>77</v>
      </c>
      <c r="AY237" s="14" t="s">
        <v>125</v>
      </c>
      <c r="BE237" s="153">
        <f t="shared" si="14"/>
        <v>0</v>
      </c>
      <c r="BF237" s="153">
        <f t="shared" si="15"/>
        <v>0</v>
      </c>
      <c r="BG237" s="153">
        <f t="shared" si="16"/>
        <v>0</v>
      </c>
      <c r="BH237" s="153">
        <f t="shared" si="17"/>
        <v>0</v>
      </c>
      <c r="BI237" s="153">
        <f t="shared" si="18"/>
        <v>0</v>
      </c>
      <c r="BJ237" s="14" t="s">
        <v>85</v>
      </c>
      <c r="BK237" s="153">
        <f t="shared" si="19"/>
        <v>0</v>
      </c>
      <c r="BL237" s="14" t="s">
        <v>133</v>
      </c>
      <c r="BM237" s="152" t="s">
        <v>4614</v>
      </c>
    </row>
    <row r="238" spans="1:65" s="2" customFormat="1" ht="21.75" customHeight="1">
      <c r="A238" s="29"/>
      <c r="B238" s="140"/>
      <c r="C238" s="159" t="s">
        <v>616</v>
      </c>
      <c r="D238" s="159" t="s">
        <v>4251</v>
      </c>
      <c r="E238" s="160" t="s">
        <v>4615</v>
      </c>
      <c r="F238" s="161" t="s">
        <v>4616</v>
      </c>
      <c r="G238" s="162" t="s">
        <v>446</v>
      </c>
      <c r="H238" s="163">
        <v>1</v>
      </c>
      <c r="I238" s="164"/>
      <c r="J238" s="165">
        <f t="shared" si="10"/>
        <v>0</v>
      </c>
      <c r="K238" s="161" t="s">
        <v>132</v>
      </c>
      <c r="L238" s="166"/>
      <c r="M238" s="167" t="s">
        <v>1</v>
      </c>
      <c r="N238" s="168" t="s">
        <v>42</v>
      </c>
      <c r="O238" s="55"/>
      <c r="P238" s="150">
        <f t="shared" si="11"/>
        <v>0</v>
      </c>
      <c r="Q238" s="150">
        <v>1.796E-2</v>
      </c>
      <c r="R238" s="150">
        <f t="shared" si="12"/>
        <v>1.796E-2</v>
      </c>
      <c r="S238" s="150">
        <v>0</v>
      </c>
      <c r="T238" s="151">
        <f t="shared" si="13"/>
        <v>0</v>
      </c>
      <c r="U238" s="29"/>
      <c r="V238" s="29"/>
      <c r="W238" s="29"/>
      <c r="X238" s="29"/>
      <c r="Y238" s="29"/>
      <c r="Z238" s="29"/>
      <c r="AA238" s="29"/>
      <c r="AB238" s="29"/>
      <c r="AC238" s="29"/>
      <c r="AD238" s="29"/>
      <c r="AE238" s="29"/>
      <c r="AR238" s="152" t="s">
        <v>159</v>
      </c>
      <c r="AT238" s="152" t="s">
        <v>4251</v>
      </c>
      <c r="AU238" s="152" t="s">
        <v>77</v>
      </c>
      <c r="AY238" s="14" t="s">
        <v>125</v>
      </c>
      <c r="BE238" s="153">
        <f t="shared" si="14"/>
        <v>0</v>
      </c>
      <c r="BF238" s="153">
        <f t="shared" si="15"/>
        <v>0</v>
      </c>
      <c r="BG238" s="153">
        <f t="shared" si="16"/>
        <v>0</v>
      </c>
      <c r="BH238" s="153">
        <f t="shared" si="17"/>
        <v>0</v>
      </c>
      <c r="BI238" s="153">
        <f t="shared" si="18"/>
        <v>0</v>
      </c>
      <c r="BJ238" s="14" t="s">
        <v>85</v>
      </c>
      <c r="BK238" s="153">
        <f t="shared" si="19"/>
        <v>0</v>
      </c>
      <c r="BL238" s="14" t="s">
        <v>133</v>
      </c>
      <c r="BM238" s="152" t="s">
        <v>4617</v>
      </c>
    </row>
    <row r="239" spans="1:65" s="2" customFormat="1" ht="21.75" customHeight="1">
      <c r="A239" s="29"/>
      <c r="B239" s="140"/>
      <c r="C239" s="159" t="s">
        <v>620</v>
      </c>
      <c r="D239" s="159" t="s">
        <v>4251</v>
      </c>
      <c r="E239" s="160" t="s">
        <v>4618</v>
      </c>
      <c r="F239" s="161" t="s">
        <v>4619</v>
      </c>
      <c r="G239" s="162" t="s">
        <v>446</v>
      </c>
      <c r="H239" s="163">
        <v>1</v>
      </c>
      <c r="I239" s="164"/>
      <c r="J239" s="165">
        <f t="shared" si="10"/>
        <v>0</v>
      </c>
      <c r="K239" s="161" t="s">
        <v>132</v>
      </c>
      <c r="L239" s="166"/>
      <c r="M239" s="167" t="s">
        <v>1</v>
      </c>
      <c r="N239" s="168" t="s">
        <v>42</v>
      </c>
      <c r="O239" s="55"/>
      <c r="P239" s="150">
        <f t="shared" si="11"/>
        <v>0</v>
      </c>
      <c r="Q239" s="150">
        <v>9.1699999999999993E-3</v>
      </c>
      <c r="R239" s="150">
        <f t="shared" si="12"/>
        <v>9.1699999999999993E-3</v>
      </c>
      <c r="S239" s="150">
        <v>0</v>
      </c>
      <c r="T239" s="151">
        <f t="shared" si="13"/>
        <v>0</v>
      </c>
      <c r="U239" s="29"/>
      <c r="V239" s="29"/>
      <c r="W239" s="29"/>
      <c r="X239" s="29"/>
      <c r="Y239" s="29"/>
      <c r="Z239" s="29"/>
      <c r="AA239" s="29"/>
      <c r="AB239" s="29"/>
      <c r="AC239" s="29"/>
      <c r="AD239" s="29"/>
      <c r="AE239" s="29"/>
      <c r="AR239" s="152" t="s">
        <v>159</v>
      </c>
      <c r="AT239" s="152" t="s">
        <v>4251</v>
      </c>
      <c r="AU239" s="152" t="s">
        <v>77</v>
      </c>
      <c r="AY239" s="14" t="s">
        <v>125</v>
      </c>
      <c r="BE239" s="153">
        <f t="shared" si="14"/>
        <v>0</v>
      </c>
      <c r="BF239" s="153">
        <f t="shared" si="15"/>
        <v>0</v>
      </c>
      <c r="BG239" s="153">
        <f t="shared" si="16"/>
        <v>0</v>
      </c>
      <c r="BH239" s="153">
        <f t="shared" si="17"/>
        <v>0</v>
      </c>
      <c r="BI239" s="153">
        <f t="shared" si="18"/>
        <v>0</v>
      </c>
      <c r="BJ239" s="14" t="s">
        <v>85</v>
      </c>
      <c r="BK239" s="153">
        <f t="shared" si="19"/>
        <v>0</v>
      </c>
      <c r="BL239" s="14" t="s">
        <v>133</v>
      </c>
      <c r="BM239" s="152" t="s">
        <v>4620</v>
      </c>
    </row>
    <row r="240" spans="1:65" s="2" customFormat="1" ht="21.75" customHeight="1">
      <c r="A240" s="29"/>
      <c r="B240" s="140"/>
      <c r="C240" s="159" t="s">
        <v>624</v>
      </c>
      <c r="D240" s="159" t="s">
        <v>4251</v>
      </c>
      <c r="E240" s="160" t="s">
        <v>4621</v>
      </c>
      <c r="F240" s="161" t="s">
        <v>4622</v>
      </c>
      <c r="G240" s="162" t="s">
        <v>446</v>
      </c>
      <c r="H240" s="163">
        <v>1</v>
      </c>
      <c r="I240" s="164"/>
      <c r="J240" s="165">
        <f t="shared" si="10"/>
        <v>0</v>
      </c>
      <c r="K240" s="161" t="s">
        <v>132</v>
      </c>
      <c r="L240" s="166"/>
      <c r="M240" s="167" t="s">
        <v>1</v>
      </c>
      <c r="N240" s="168" t="s">
        <v>42</v>
      </c>
      <c r="O240" s="55"/>
      <c r="P240" s="150">
        <f t="shared" si="11"/>
        <v>0</v>
      </c>
      <c r="Q240" s="150">
        <v>2.128E-2</v>
      </c>
      <c r="R240" s="150">
        <f t="shared" si="12"/>
        <v>2.128E-2</v>
      </c>
      <c r="S240" s="150">
        <v>0</v>
      </c>
      <c r="T240" s="151">
        <f t="shared" si="13"/>
        <v>0</v>
      </c>
      <c r="U240" s="29"/>
      <c r="V240" s="29"/>
      <c r="W240" s="29"/>
      <c r="X240" s="29"/>
      <c r="Y240" s="29"/>
      <c r="Z240" s="29"/>
      <c r="AA240" s="29"/>
      <c r="AB240" s="29"/>
      <c r="AC240" s="29"/>
      <c r="AD240" s="29"/>
      <c r="AE240" s="29"/>
      <c r="AR240" s="152" t="s">
        <v>159</v>
      </c>
      <c r="AT240" s="152" t="s">
        <v>4251</v>
      </c>
      <c r="AU240" s="152" t="s">
        <v>77</v>
      </c>
      <c r="AY240" s="14" t="s">
        <v>125</v>
      </c>
      <c r="BE240" s="153">
        <f t="shared" si="14"/>
        <v>0</v>
      </c>
      <c r="BF240" s="153">
        <f t="shared" si="15"/>
        <v>0</v>
      </c>
      <c r="BG240" s="153">
        <f t="shared" si="16"/>
        <v>0</v>
      </c>
      <c r="BH240" s="153">
        <f t="shared" si="17"/>
        <v>0</v>
      </c>
      <c r="BI240" s="153">
        <f t="shared" si="18"/>
        <v>0</v>
      </c>
      <c r="BJ240" s="14" t="s">
        <v>85</v>
      </c>
      <c r="BK240" s="153">
        <f t="shared" si="19"/>
        <v>0</v>
      </c>
      <c r="BL240" s="14" t="s">
        <v>133</v>
      </c>
      <c r="BM240" s="152" t="s">
        <v>4623</v>
      </c>
    </row>
    <row r="241" spans="1:65" s="2" customFormat="1" ht="16.5" customHeight="1">
      <c r="A241" s="29"/>
      <c r="B241" s="140"/>
      <c r="C241" s="159" t="s">
        <v>628</v>
      </c>
      <c r="D241" s="159" t="s">
        <v>4251</v>
      </c>
      <c r="E241" s="160" t="s">
        <v>4624</v>
      </c>
      <c r="F241" s="161" t="s">
        <v>4625</v>
      </c>
      <c r="G241" s="162" t="s">
        <v>446</v>
      </c>
      <c r="H241" s="163">
        <v>1</v>
      </c>
      <c r="I241" s="164"/>
      <c r="J241" s="165">
        <f t="shared" si="10"/>
        <v>0</v>
      </c>
      <c r="K241" s="161" t="s">
        <v>132</v>
      </c>
      <c r="L241" s="166"/>
      <c r="M241" s="167" t="s">
        <v>1</v>
      </c>
      <c r="N241" s="168" t="s">
        <v>42</v>
      </c>
      <c r="O241" s="55"/>
      <c r="P241" s="150">
        <f t="shared" si="11"/>
        <v>0</v>
      </c>
      <c r="Q241" s="150">
        <v>2.6530000000000001E-2</v>
      </c>
      <c r="R241" s="150">
        <f t="shared" si="12"/>
        <v>2.6530000000000001E-2</v>
      </c>
      <c r="S241" s="150">
        <v>0</v>
      </c>
      <c r="T241" s="151">
        <f t="shared" si="13"/>
        <v>0</v>
      </c>
      <c r="U241" s="29"/>
      <c r="V241" s="29"/>
      <c r="W241" s="29"/>
      <c r="X241" s="29"/>
      <c r="Y241" s="29"/>
      <c r="Z241" s="29"/>
      <c r="AA241" s="29"/>
      <c r="AB241" s="29"/>
      <c r="AC241" s="29"/>
      <c r="AD241" s="29"/>
      <c r="AE241" s="29"/>
      <c r="AR241" s="152" t="s">
        <v>159</v>
      </c>
      <c r="AT241" s="152" t="s">
        <v>4251</v>
      </c>
      <c r="AU241" s="152" t="s">
        <v>77</v>
      </c>
      <c r="AY241" s="14" t="s">
        <v>125</v>
      </c>
      <c r="BE241" s="153">
        <f t="shared" si="14"/>
        <v>0</v>
      </c>
      <c r="BF241" s="153">
        <f t="shared" si="15"/>
        <v>0</v>
      </c>
      <c r="BG241" s="153">
        <f t="shared" si="16"/>
        <v>0</v>
      </c>
      <c r="BH241" s="153">
        <f t="shared" si="17"/>
        <v>0</v>
      </c>
      <c r="BI241" s="153">
        <f t="shared" si="18"/>
        <v>0</v>
      </c>
      <c r="BJ241" s="14" t="s">
        <v>85</v>
      </c>
      <c r="BK241" s="153">
        <f t="shared" si="19"/>
        <v>0</v>
      </c>
      <c r="BL241" s="14" t="s">
        <v>133</v>
      </c>
      <c r="BM241" s="152" t="s">
        <v>4626</v>
      </c>
    </row>
    <row r="242" spans="1:65" s="2" customFormat="1" ht="24.2" customHeight="1">
      <c r="A242" s="29"/>
      <c r="B242" s="140"/>
      <c r="C242" s="159" t="s">
        <v>632</v>
      </c>
      <c r="D242" s="159" t="s">
        <v>4251</v>
      </c>
      <c r="E242" s="160" t="s">
        <v>4627</v>
      </c>
      <c r="F242" s="161" t="s">
        <v>4628</v>
      </c>
      <c r="G242" s="162" t="s">
        <v>446</v>
      </c>
      <c r="H242" s="163">
        <v>1</v>
      </c>
      <c r="I242" s="164"/>
      <c r="J242" s="165">
        <f t="shared" si="10"/>
        <v>0</v>
      </c>
      <c r="K242" s="161" t="s">
        <v>132</v>
      </c>
      <c r="L242" s="166"/>
      <c r="M242" s="167" t="s">
        <v>1</v>
      </c>
      <c r="N242" s="168" t="s">
        <v>42</v>
      </c>
      <c r="O242" s="55"/>
      <c r="P242" s="150">
        <f t="shared" si="11"/>
        <v>0</v>
      </c>
      <c r="Q242" s="150">
        <v>5.4000000000000003E-3</v>
      </c>
      <c r="R242" s="150">
        <f t="shared" si="12"/>
        <v>5.4000000000000003E-3</v>
      </c>
      <c r="S242" s="150">
        <v>0</v>
      </c>
      <c r="T242" s="151">
        <f t="shared" si="13"/>
        <v>0</v>
      </c>
      <c r="U242" s="29"/>
      <c r="V242" s="29"/>
      <c r="W242" s="29"/>
      <c r="X242" s="29"/>
      <c r="Y242" s="29"/>
      <c r="Z242" s="29"/>
      <c r="AA242" s="29"/>
      <c r="AB242" s="29"/>
      <c r="AC242" s="29"/>
      <c r="AD242" s="29"/>
      <c r="AE242" s="29"/>
      <c r="AR242" s="152" t="s">
        <v>159</v>
      </c>
      <c r="AT242" s="152" t="s">
        <v>4251</v>
      </c>
      <c r="AU242" s="152" t="s">
        <v>77</v>
      </c>
      <c r="AY242" s="14" t="s">
        <v>125</v>
      </c>
      <c r="BE242" s="153">
        <f t="shared" si="14"/>
        <v>0</v>
      </c>
      <c r="BF242" s="153">
        <f t="shared" si="15"/>
        <v>0</v>
      </c>
      <c r="BG242" s="153">
        <f t="shared" si="16"/>
        <v>0</v>
      </c>
      <c r="BH242" s="153">
        <f t="shared" si="17"/>
        <v>0</v>
      </c>
      <c r="BI242" s="153">
        <f t="shared" si="18"/>
        <v>0</v>
      </c>
      <c r="BJ242" s="14" t="s">
        <v>85</v>
      </c>
      <c r="BK242" s="153">
        <f t="shared" si="19"/>
        <v>0</v>
      </c>
      <c r="BL242" s="14" t="s">
        <v>133</v>
      </c>
      <c r="BM242" s="152" t="s">
        <v>4629</v>
      </c>
    </row>
    <row r="243" spans="1:65" s="2" customFormat="1" ht="24.2" customHeight="1">
      <c r="A243" s="29"/>
      <c r="B243" s="140"/>
      <c r="C243" s="159" t="s">
        <v>636</v>
      </c>
      <c r="D243" s="159" t="s">
        <v>4251</v>
      </c>
      <c r="E243" s="160" t="s">
        <v>4630</v>
      </c>
      <c r="F243" s="161" t="s">
        <v>4631</v>
      </c>
      <c r="G243" s="162" t="s">
        <v>446</v>
      </c>
      <c r="H243" s="163">
        <v>1</v>
      </c>
      <c r="I243" s="164"/>
      <c r="J243" s="165">
        <f t="shared" si="10"/>
        <v>0</v>
      </c>
      <c r="K243" s="161" t="s">
        <v>132</v>
      </c>
      <c r="L243" s="166"/>
      <c r="M243" s="167" t="s">
        <v>1</v>
      </c>
      <c r="N243" s="168" t="s">
        <v>42</v>
      </c>
      <c r="O243" s="55"/>
      <c r="P243" s="150">
        <f t="shared" si="11"/>
        <v>0</v>
      </c>
      <c r="Q243" s="150">
        <v>5.0000000000000001E-3</v>
      </c>
      <c r="R243" s="150">
        <f t="shared" si="12"/>
        <v>5.0000000000000001E-3</v>
      </c>
      <c r="S243" s="150">
        <v>0</v>
      </c>
      <c r="T243" s="151">
        <f t="shared" si="13"/>
        <v>0</v>
      </c>
      <c r="U243" s="29"/>
      <c r="V243" s="29"/>
      <c r="W243" s="29"/>
      <c r="X243" s="29"/>
      <c r="Y243" s="29"/>
      <c r="Z243" s="29"/>
      <c r="AA243" s="29"/>
      <c r="AB243" s="29"/>
      <c r="AC243" s="29"/>
      <c r="AD243" s="29"/>
      <c r="AE243" s="29"/>
      <c r="AR243" s="152" t="s">
        <v>159</v>
      </c>
      <c r="AT243" s="152" t="s">
        <v>4251</v>
      </c>
      <c r="AU243" s="152" t="s">
        <v>77</v>
      </c>
      <c r="AY243" s="14" t="s">
        <v>125</v>
      </c>
      <c r="BE243" s="153">
        <f t="shared" si="14"/>
        <v>0</v>
      </c>
      <c r="BF243" s="153">
        <f t="shared" si="15"/>
        <v>0</v>
      </c>
      <c r="BG243" s="153">
        <f t="shared" si="16"/>
        <v>0</v>
      </c>
      <c r="BH243" s="153">
        <f t="shared" si="17"/>
        <v>0</v>
      </c>
      <c r="BI243" s="153">
        <f t="shared" si="18"/>
        <v>0</v>
      </c>
      <c r="BJ243" s="14" t="s">
        <v>85</v>
      </c>
      <c r="BK243" s="153">
        <f t="shared" si="19"/>
        <v>0</v>
      </c>
      <c r="BL243" s="14" t="s">
        <v>133</v>
      </c>
      <c r="BM243" s="152" t="s">
        <v>4632</v>
      </c>
    </row>
    <row r="244" spans="1:65" s="2" customFormat="1" ht="24.2" customHeight="1">
      <c r="A244" s="29"/>
      <c r="B244" s="140"/>
      <c r="C244" s="159" t="s">
        <v>640</v>
      </c>
      <c r="D244" s="159" t="s">
        <v>4251</v>
      </c>
      <c r="E244" s="160" t="s">
        <v>4633</v>
      </c>
      <c r="F244" s="161" t="s">
        <v>4634</v>
      </c>
      <c r="G244" s="162" t="s">
        <v>446</v>
      </c>
      <c r="H244" s="163">
        <v>1</v>
      </c>
      <c r="I244" s="164"/>
      <c r="J244" s="165">
        <f t="shared" si="10"/>
        <v>0</v>
      </c>
      <c r="K244" s="161" t="s">
        <v>132</v>
      </c>
      <c r="L244" s="166"/>
      <c r="M244" s="167" t="s">
        <v>1</v>
      </c>
      <c r="N244" s="168" t="s">
        <v>42</v>
      </c>
      <c r="O244" s="55"/>
      <c r="P244" s="150">
        <f t="shared" si="11"/>
        <v>0</v>
      </c>
      <c r="Q244" s="150">
        <v>2E-3</v>
      </c>
      <c r="R244" s="150">
        <f t="shared" si="12"/>
        <v>2E-3</v>
      </c>
      <c r="S244" s="150">
        <v>0</v>
      </c>
      <c r="T244" s="151">
        <f t="shared" si="13"/>
        <v>0</v>
      </c>
      <c r="U244" s="29"/>
      <c r="V244" s="29"/>
      <c r="W244" s="29"/>
      <c r="X244" s="29"/>
      <c r="Y244" s="29"/>
      <c r="Z244" s="29"/>
      <c r="AA244" s="29"/>
      <c r="AB244" s="29"/>
      <c r="AC244" s="29"/>
      <c r="AD244" s="29"/>
      <c r="AE244" s="29"/>
      <c r="AR244" s="152" t="s">
        <v>159</v>
      </c>
      <c r="AT244" s="152" t="s">
        <v>4251</v>
      </c>
      <c r="AU244" s="152" t="s">
        <v>77</v>
      </c>
      <c r="AY244" s="14" t="s">
        <v>125</v>
      </c>
      <c r="BE244" s="153">
        <f t="shared" si="14"/>
        <v>0</v>
      </c>
      <c r="BF244" s="153">
        <f t="shared" si="15"/>
        <v>0</v>
      </c>
      <c r="BG244" s="153">
        <f t="shared" si="16"/>
        <v>0</v>
      </c>
      <c r="BH244" s="153">
        <f t="shared" si="17"/>
        <v>0</v>
      </c>
      <c r="BI244" s="153">
        <f t="shared" si="18"/>
        <v>0</v>
      </c>
      <c r="BJ244" s="14" t="s">
        <v>85</v>
      </c>
      <c r="BK244" s="153">
        <f t="shared" si="19"/>
        <v>0</v>
      </c>
      <c r="BL244" s="14" t="s">
        <v>133</v>
      </c>
      <c r="BM244" s="152" t="s">
        <v>4635</v>
      </c>
    </row>
    <row r="245" spans="1:65" s="2" customFormat="1" ht="24.2" customHeight="1">
      <c r="A245" s="29"/>
      <c r="B245" s="140"/>
      <c r="C245" s="159" t="s">
        <v>644</v>
      </c>
      <c r="D245" s="159" t="s">
        <v>4251</v>
      </c>
      <c r="E245" s="160" t="s">
        <v>4636</v>
      </c>
      <c r="F245" s="161" t="s">
        <v>4637</v>
      </c>
      <c r="G245" s="162" t="s">
        <v>446</v>
      </c>
      <c r="H245" s="163">
        <v>1</v>
      </c>
      <c r="I245" s="164"/>
      <c r="J245" s="165">
        <f t="shared" ref="J245:J308" si="20">ROUND(I245*H245,2)</f>
        <v>0</v>
      </c>
      <c r="K245" s="161" t="s">
        <v>132</v>
      </c>
      <c r="L245" s="166"/>
      <c r="M245" s="167" t="s">
        <v>1</v>
      </c>
      <c r="N245" s="168" t="s">
        <v>42</v>
      </c>
      <c r="O245" s="55"/>
      <c r="P245" s="150">
        <f t="shared" ref="P245:P308" si="21">O245*H245</f>
        <v>0</v>
      </c>
      <c r="Q245" s="150">
        <v>2.65E-3</v>
      </c>
      <c r="R245" s="150">
        <f t="shared" ref="R245:R308" si="22">Q245*H245</f>
        <v>2.65E-3</v>
      </c>
      <c r="S245" s="150">
        <v>0</v>
      </c>
      <c r="T245" s="151">
        <f t="shared" ref="T245:T308" si="23">S245*H245</f>
        <v>0</v>
      </c>
      <c r="U245" s="29"/>
      <c r="V245" s="29"/>
      <c r="W245" s="29"/>
      <c r="X245" s="29"/>
      <c r="Y245" s="29"/>
      <c r="Z245" s="29"/>
      <c r="AA245" s="29"/>
      <c r="AB245" s="29"/>
      <c r="AC245" s="29"/>
      <c r="AD245" s="29"/>
      <c r="AE245" s="29"/>
      <c r="AR245" s="152" t="s">
        <v>159</v>
      </c>
      <c r="AT245" s="152" t="s">
        <v>4251</v>
      </c>
      <c r="AU245" s="152" t="s">
        <v>77</v>
      </c>
      <c r="AY245" s="14" t="s">
        <v>125</v>
      </c>
      <c r="BE245" s="153">
        <f t="shared" ref="BE245:BE308" si="24">IF(N245="základní",J245,0)</f>
        <v>0</v>
      </c>
      <c r="BF245" s="153">
        <f t="shared" ref="BF245:BF308" si="25">IF(N245="snížená",J245,0)</f>
        <v>0</v>
      </c>
      <c r="BG245" s="153">
        <f t="shared" ref="BG245:BG308" si="26">IF(N245="zákl. přenesená",J245,0)</f>
        <v>0</v>
      </c>
      <c r="BH245" s="153">
        <f t="shared" ref="BH245:BH308" si="27">IF(N245="sníž. přenesená",J245,0)</f>
        <v>0</v>
      </c>
      <c r="BI245" s="153">
        <f t="shared" ref="BI245:BI308" si="28">IF(N245="nulová",J245,0)</f>
        <v>0</v>
      </c>
      <c r="BJ245" s="14" t="s">
        <v>85</v>
      </c>
      <c r="BK245" s="153">
        <f t="shared" ref="BK245:BK308" si="29">ROUND(I245*H245,2)</f>
        <v>0</v>
      </c>
      <c r="BL245" s="14" t="s">
        <v>133</v>
      </c>
      <c r="BM245" s="152" t="s">
        <v>4638</v>
      </c>
    </row>
    <row r="246" spans="1:65" s="2" customFormat="1" ht="24.2" customHeight="1">
      <c r="A246" s="29"/>
      <c r="B246" s="140"/>
      <c r="C246" s="159" t="s">
        <v>648</v>
      </c>
      <c r="D246" s="159" t="s">
        <v>4251</v>
      </c>
      <c r="E246" s="160" t="s">
        <v>4639</v>
      </c>
      <c r="F246" s="161" t="s">
        <v>4640</v>
      </c>
      <c r="G246" s="162" t="s">
        <v>446</v>
      </c>
      <c r="H246" s="163">
        <v>1</v>
      </c>
      <c r="I246" s="164"/>
      <c r="J246" s="165">
        <f t="shared" si="20"/>
        <v>0</v>
      </c>
      <c r="K246" s="161" t="s">
        <v>132</v>
      </c>
      <c r="L246" s="166"/>
      <c r="M246" s="167" t="s">
        <v>1</v>
      </c>
      <c r="N246" s="168" t="s">
        <v>42</v>
      </c>
      <c r="O246" s="55"/>
      <c r="P246" s="150">
        <f t="shared" si="21"/>
        <v>0</v>
      </c>
      <c r="Q246" s="150">
        <v>2.5500000000000002E-3</v>
      </c>
      <c r="R246" s="150">
        <f t="shared" si="22"/>
        <v>2.5500000000000002E-3</v>
      </c>
      <c r="S246" s="150">
        <v>0</v>
      </c>
      <c r="T246" s="151">
        <f t="shared" si="23"/>
        <v>0</v>
      </c>
      <c r="U246" s="29"/>
      <c r="V246" s="29"/>
      <c r="W246" s="29"/>
      <c r="X246" s="29"/>
      <c r="Y246" s="29"/>
      <c r="Z246" s="29"/>
      <c r="AA246" s="29"/>
      <c r="AB246" s="29"/>
      <c r="AC246" s="29"/>
      <c r="AD246" s="29"/>
      <c r="AE246" s="29"/>
      <c r="AR246" s="152" t="s">
        <v>159</v>
      </c>
      <c r="AT246" s="152" t="s">
        <v>4251</v>
      </c>
      <c r="AU246" s="152" t="s">
        <v>77</v>
      </c>
      <c r="AY246" s="14" t="s">
        <v>125</v>
      </c>
      <c r="BE246" s="153">
        <f t="shared" si="24"/>
        <v>0</v>
      </c>
      <c r="BF246" s="153">
        <f t="shared" si="25"/>
        <v>0</v>
      </c>
      <c r="BG246" s="153">
        <f t="shared" si="26"/>
        <v>0</v>
      </c>
      <c r="BH246" s="153">
        <f t="shared" si="27"/>
        <v>0</v>
      </c>
      <c r="BI246" s="153">
        <f t="shared" si="28"/>
        <v>0</v>
      </c>
      <c r="BJ246" s="14" t="s">
        <v>85</v>
      </c>
      <c r="BK246" s="153">
        <f t="shared" si="29"/>
        <v>0</v>
      </c>
      <c r="BL246" s="14" t="s">
        <v>133</v>
      </c>
      <c r="BM246" s="152" t="s">
        <v>4641</v>
      </c>
    </row>
    <row r="247" spans="1:65" s="2" customFormat="1" ht="21.75" customHeight="1">
      <c r="A247" s="29"/>
      <c r="B247" s="140"/>
      <c r="C247" s="159" t="s">
        <v>652</v>
      </c>
      <c r="D247" s="159" t="s">
        <v>4251</v>
      </c>
      <c r="E247" s="160" t="s">
        <v>4642</v>
      </c>
      <c r="F247" s="161" t="s">
        <v>4643</v>
      </c>
      <c r="G247" s="162" t="s">
        <v>446</v>
      </c>
      <c r="H247" s="163">
        <v>1</v>
      </c>
      <c r="I247" s="164"/>
      <c r="J247" s="165">
        <f t="shared" si="20"/>
        <v>0</v>
      </c>
      <c r="K247" s="161" t="s">
        <v>132</v>
      </c>
      <c r="L247" s="166"/>
      <c r="M247" s="167" t="s">
        <v>1</v>
      </c>
      <c r="N247" s="168" t="s">
        <v>42</v>
      </c>
      <c r="O247" s="55"/>
      <c r="P247" s="150">
        <f t="shared" si="21"/>
        <v>0</v>
      </c>
      <c r="Q247" s="150">
        <v>4.0000000000000003E-5</v>
      </c>
      <c r="R247" s="150">
        <f t="shared" si="22"/>
        <v>4.0000000000000003E-5</v>
      </c>
      <c r="S247" s="150">
        <v>0</v>
      </c>
      <c r="T247" s="151">
        <f t="shared" si="23"/>
        <v>0</v>
      </c>
      <c r="U247" s="29"/>
      <c r="V247" s="29"/>
      <c r="W247" s="29"/>
      <c r="X247" s="29"/>
      <c r="Y247" s="29"/>
      <c r="Z247" s="29"/>
      <c r="AA247" s="29"/>
      <c r="AB247" s="29"/>
      <c r="AC247" s="29"/>
      <c r="AD247" s="29"/>
      <c r="AE247" s="29"/>
      <c r="AR247" s="152" t="s">
        <v>159</v>
      </c>
      <c r="AT247" s="152" t="s">
        <v>4251</v>
      </c>
      <c r="AU247" s="152" t="s">
        <v>77</v>
      </c>
      <c r="AY247" s="14" t="s">
        <v>125</v>
      </c>
      <c r="BE247" s="153">
        <f t="shared" si="24"/>
        <v>0</v>
      </c>
      <c r="BF247" s="153">
        <f t="shared" si="25"/>
        <v>0</v>
      </c>
      <c r="BG247" s="153">
        <f t="shared" si="26"/>
        <v>0</v>
      </c>
      <c r="BH247" s="153">
        <f t="shared" si="27"/>
        <v>0</v>
      </c>
      <c r="BI247" s="153">
        <f t="shared" si="28"/>
        <v>0</v>
      </c>
      <c r="BJ247" s="14" t="s">
        <v>85</v>
      </c>
      <c r="BK247" s="153">
        <f t="shared" si="29"/>
        <v>0</v>
      </c>
      <c r="BL247" s="14" t="s">
        <v>133</v>
      </c>
      <c r="BM247" s="152" t="s">
        <v>4644</v>
      </c>
    </row>
    <row r="248" spans="1:65" s="2" customFormat="1" ht="16.5" customHeight="1">
      <c r="A248" s="29"/>
      <c r="B248" s="140"/>
      <c r="C248" s="159" t="s">
        <v>656</v>
      </c>
      <c r="D248" s="159" t="s">
        <v>4251</v>
      </c>
      <c r="E248" s="160" t="s">
        <v>4645</v>
      </c>
      <c r="F248" s="161" t="s">
        <v>4646</v>
      </c>
      <c r="G248" s="162" t="s">
        <v>446</v>
      </c>
      <c r="H248" s="163">
        <v>1</v>
      </c>
      <c r="I248" s="164"/>
      <c r="J248" s="165">
        <f t="shared" si="20"/>
        <v>0</v>
      </c>
      <c r="K248" s="161" t="s">
        <v>132</v>
      </c>
      <c r="L248" s="166"/>
      <c r="M248" s="167" t="s">
        <v>1</v>
      </c>
      <c r="N248" s="168" t="s">
        <v>42</v>
      </c>
      <c r="O248" s="55"/>
      <c r="P248" s="150">
        <f t="shared" si="21"/>
        <v>0</v>
      </c>
      <c r="Q248" s="150">
        <v>4.0000000000000003E-5</v>
      </c>
      <c r="R248" s="150">
        <f t="shared" si="22"/>
        <v>4.0000000000000003E-5</v>
      </c>
      <c r="S248" s="150">
        <v>0</v>
      </c>
      <c r="T248" s="151">
        <f t="shared" si="23"/>
        <v>0</v>
      </c>
      <c r="U248" s="29"/>
      <c r="V248" s="29"/>
      <c r="W248" s="29"/>
      <c r="X248" s="29"/>
      <c r="Y248" s="29"/>
      <c r="Z248" s="29"/>
      <c r="AA248" s="29"/>
      <c r="AB248" s="29"/>
      <c r="AC248" s="29"/>
      <c r="AD248" s="29"/>
      <c r="AE248" s="29"/>
      <c r="AR248" s="152" t="s">
        <v>159</v>
      </c>
      <c r="AT248" s="152" t="s">
        <v>4251</v>
      </c>
      <c r="AU248" s="152" t="s">
        <v>77</v>
      </c>
      <c r="AY248" s="14" t="s">
        <v>125</v>
      </c>
      <c r="BE248" s="153">
        <f t="shared" si="24"/>
        <v>0</v>
      </c>
      <c r="BF248" s="153">
        <f t="shared" si="25"/>
        <v>0</v>
      </c>
      <c r="BG248" s="153">
        <f t="shared" si="26"/>
        <v>0</v>
      </c>
      <c r="BH248" s="153">
        <f t="shared" si="27"/>
        <v>0</v>
      </c>
      <c r="BI248" s="153">
        <f t="shared" si="28"/>
        <v>0</v>
      </c>
      <c r="BJ248" s="14" t="s">
        <v>85</v>
      </c>
      <c r="BK248" s="153">
        <f t="shared" si="29"/>
        <v>0</v>
      </c>
      <c r="BL248" s="14" t="s">
        <v>133</v>
      </c>
      <c r="BM248" s="152" t="s">
        <v>4647</v>
      </c>
    </row>
    <row r="249" spans="1:65" s="2" customFormat="1" ht="21.75" customHeight="1">
      <c r="A249" s="29"/>
      <c r="B249" s="140"/>
      <c r="C249" s="159" t="s">
        <v>660</v>
      </c>
      <c r="D249" s="159" t="s">
        <v>4251</v>
      </c>
      <c r="E249" s="160" t="s">
        <v>4648</v>
      </c>
      <c r="F249" s="161" t="s">
        <v>4649</v>
      </c>
      <c r="G249" s="162" t="s">
        <v>446</v>
      </c>
      <c r="H249" s="163">
        <v>1</v>
      </c>
      <c r="I249" s="164"/>
      <c r="J249" s="165">
        <f t="shared" si="20"/>
        <v>0</v>
      </c>
      <c r="K249" s="161" t="s">
        <v>132</v>
      </c>
      <c r="L249" s="166"/>
      <c r="M249" s="167" t="s">
        <v>1</v>
      </c>
      <c r="N249" s="168" t="s">
        <v>42</v>
      </c>
      <c r="O249" s="55"/>
      <c r="P249" s="150">
        <f t="shared" si="21"/>
        <v>0</v>
      </c>
      <c r="Q249" s="150">
        <v>3.0000000000000001E-5</v>
      </c>
      <c r="R249" s="150">
        <f t="shared" si="22"/>
        <v>3.0000000000000001E-5</v>
      </c>
      <c r="S249" s="150">
        <v>0</v>
      </c>
      <c r="T249" s="151">
        <f t="shared" si="23"/>
        <v>0</v>
      </c>
      <c r="U249" s="29"/>
      <c r="V249" s="29"/>
      <c r="W249" s="29"/>
      <c r="X249" s="29"/>
      <c r="Y249" s="29"/>
      <c r="Z249" s="29"/>
      <c r="AA249" s="29"/>
      <c r="AB249" s="29"/>
      <c r="AC249" s="29"/>
      <c r="AD249" s="29"/>
      <c r="AE249" s="29"/>
      <c r="AR249" s="152" t="s">
        <v>159</v>
      </c>
      <c r="AT249" s="152" t="s">
        <v>4251</v>
      </c>
      <c r="AU249" s="152" t="s">
        <v>77</v>
      </c>
      <c r="AY249" s="14" t="s">
        <v>125</v>
      </c>
      <c r="BE249" s="153">
        <f t="shared" si="24"/>
        <v>0</v>
      </c>
      <c r="BF249" s="153">
        <f t="shared" si="25"/>
        <v>0</v>
      </c>
      <c r="BG249" s="153">
        <f t="shared" si="26"/>
        <v>0</v>
      </c>
      <c r="BH249" s="153">
        <f t="shared" si="27"/>
        <v>0</v>
      </c>
      <c r="BI249" s="153">
        <f t="shared" si="28"/>
        <v>0</v>
      </c>
      <c r="BJ249" s="14" t="s">
        <v>85</v>
      </c>
      <c r="BK249" s="153">
        <f t="shared" si="29"/>
        <v>0</v>
      </c>
      <c r="BL249" s="14" t="s">
        <v>133</v>
      </c>
      <c r="BM249" s="152" t="s">
        <v>4650</v>
      </c>
    </row>
    <row r="250" spans="1:65" s="2" customFormat="1" ht="16.5" customHeight="1">
      <c r="A250" s="29"/>
      <c r="B250" s="140"/>
      <c r="C250" s="159" t="s">
        <v>664</v>
      </c>
      <c r="D250" s="159" t="s">
        <v>4251</v>
      </c>
      <c r="E250" s="160" t="s">
        <v>4651</v>
      </c>
      <c r="F250" s="161" t="s">
        <v>4652</v>
      </c>
      <c r="G250" s="162" t="s">
        <v>446</v>
      </c>
      <c r="H250" s="163">
        <v>1</v>
      </c>
      <c r="I250" s="164"/>
      <c r="J250" s="165">
        <f t="shared" si="20"/>
        <v>0</v>
      </c>
      <c r="K250" s="161" t="s">
        <v>132</v>
      </c>
      <c r="L250" s="166"/>
      <c r="M250" s="167" t="s">
        <v>1</v>
      </c>
      <c r="N250" s="168" t="s">
        <v>42</v>
      </c>
      <c r="O250" s="55"/>
      <c r="P250" s="150">
        <f t="shared" si="21"/>
        <v>0</v>
      </c>
      <c r="Q250" s="150">
        <v>3.0000000000000001E-5</v>
      </c>
      <c r="R250" s="150">
        <f t="shared" si="22"/>
        <v>3.0000000000000001E-5</v>
      </c>
      <c r="S250" s="150">
        <v>0</v>
      </c>
      <c r="T250" s="151">
        <f t="shared" si="23"/>
        <v>0</v>
      </c>
      <c r="U250" s="29"/>
      <c r="V250" s="29"/>
      <c r="W250" s="29"/>
      <c r="X250" s="29"/>
      <c r="Y250" s="29"/>
      <c r="Z250" s="29"/>
      <c r="AA250" s="29"/>
      <c r="AB250" s="29"/>
      <c r="AC250" s="29"/>
      <c r="AD250" s="29"/>
      <c r="AE250" s="29"/>
      <c r="AR250" s="152" t="s">
        <v>159</v>
      </c>
      <c r="AT250" s="152" t="s">
        <v>4251</v>
      </c>
      <c r="AU250" s="152" t="s">
        <v>77</v>
      </c>
      <c r="AY250" s="14" t="s">
        <v>125</v>
      </c>
      <c r="BE250" s="153">
        <f t="shared" si="24"/>
        <v>0</v>
      </c>
      <c r="BF250" s="153">
        <f t="shared" si="25"/>
        <v>0</v>
      </c>
      <c r="BG250" s="153">
        <f t="shared" si="26"/>
        <v>0</v>
      </c>
      <c r="BH250" s="153">
        <f t="shared" si="27"/>
        <v>0</v>
      </c>
      <c r="BI250" s="153">
        <f t="shared" si="28"/>
        <v>0</v>
      </c>
      <c r="BJ250" s="14" t="s">
        <v>85</v>
      </c>
      <c r="BK250" s="153">
        <f t="shared" si="29"/>
        <v>0</v>
      </c>
      <c r="BL250" s="14" t="s">
        <v>133</v>
      </c>
      <c r="BM250" s="152" t="s">
        <v>4653</v>
      </c>
    </row>
    <row r="251" spans="1:65" s="2" customFormat="1" ht="16.5" customHeight="1">
      <c r="A251" s="29"/>
      <c r="B251" s="140"/>
      <c r="C251" s="159" t="s">
        <v>668</v>
      </c>
      <c r="D251" s="159" t="s">
        <v>4251</v>
      </c>
      <c r="E251" s="160" t="s">
        <v>4654</v>
      </c>
      <c r="F251" s="161" t="s">
        <v>4655</v>
      </c>
      <c r="G251" s="162" t="s">
        <v>446</v>
      </c>
      <c r="H251" s="163">
        <v>1</v>
      </c>
      <c r="I251" s="164"/>
      <c r="J251" s="165">
        <f t="shared" si="20"/>
        <v>0</v>
      </c>
      <c r="K251" s="161" t="s">
        <v>132</v>
      </c>
      <c r="L251" s="166"/>
      <c r="M251" s="167" t="s">
        <v>1</v>
      </c>
      <c r="N251" s="168" t="s">
        <v>42</v>
      </c>
      <c r="O251" s="55"/>
      <c r="P251" s="150">
        <f t="shared" si="21"/>
        <v>0</v>
      </c>
      <c r="Q251" s="150">
        <v>5.2999999999999998E-4</v>
      </c>
      <c r="R251" s="150">
        <f t="shared" si="22"/>
        <v>5.2999999999999998E-4</v>
      </c>
      <c r="S251" s="150">
        <v>0</v>
      </c>
      <c r="T251" s="151">
        <f t="shared" si="23"/>
        <v>0</v>
      </c>
      <c r="U251" s="29"/>
      <c r="V251" s="29"/>
      <c r="W251" s="29"/>
      <c r="X251" s="29"/>
      <c r="Y251" s="29"/>
      <c r="Z251" s="29"/>
      <c r="AA251" s="29"/>
      <c r="AB251" s="29"/>
      <c r="AC251" s="29"/>
      <c r="AD251" s="29"/>
      <c r="AE251" s="29"/>
      <c r="AR251" s="152" t="s">
        <v>159</v>
      </c>
      <c r="AT251" s="152" t="s">
        <v>4251</v>
      </c>
      <c r="AU251" s="152" t="s">
        <v>77</v>
      </c>
      <c r="AY251" s="14" t="s">
        <v>125</v>
      </c>
      <c r="BE251" s="153">
        <f t="shared" si="24"/>
        <v>0</v>
      </c>
      <c r="BF251" s="153">
        <f t="shared" si="25"/>
        <v>0</v>
      </c>
      <c r="BG251" s="153">
        <f t="shared" si="26"/>
        <v>0</v>
      </c>
      <c r="BH251" s="153">
        <f t="shared" si="27"/>
        <v>0</v>
      </c>
      <c r="BI251" s="153">
        <f t="shared" si="28"/>
        <v>0</v>
      </c>
      <c r="BJ251" s="14" t="s">
        <v>85</v>
      </c>
      <c r="BK251" s="153">
        <f t="shared" si="29"/>
        <v>0</v>
      </c>
      <c r="BL251" s="14" t="s">
        <v>133</v>
      </c>
      <c r="BM251" s="152" t="s">
        <v>4656</v>
      </c>
    </row>
    <row r="252" spans="1:65" s="2" customFormat="1" ht="16.5" customHeight="1">
      <c r="A252" s="29"/>
      <c r="B252" s="140"/>
      <c r="C252" s="159" t="s">
        <v>672</v>
      </c>
      <c r="D252" s="159" t="s">
        <v>4251</v>
      </c>
      <c r="E252" s="160" t="s">
        <v>4657</v>
      </c>
      <c r="F252" s="161" t="s">
        <v>4658</v>
      </c>
      <c r="G252" s="162" t="s">
        <v>446</v>
      </c>
      <c r="H252" s="163">
        <v>1</v>
      </c>
      <c r="I252" s="164"/>
      <c r="J252" s="165">
        <f t="shared" si="20"/>
        <v>0</v>
      </c>
      <c r="K252" s="161" t="s">
        <v>132</v>
      </c>
      <c r="L252" s="166"/>
      <c r="M252" s="167" t="s">
        <v>1</v>
      </c>
      <c r="N252" s="168" t="s">
        <v>42</v>
      </c>
      <c r="O252" s="55"/>
      <c r="P252" s="150">
        <f t="shared" si="21"/>
        <v>0</v>
      </c>
      <c r="Q252" s="150">
        <v>5.9999999999999995E-4</v>
      </c>
      <c r="R252" s="150">
        <f t="shared" si="22"/>
        <v>5.9999999999999995E-4</v>
      </c>
      <c r="S252" s="150">
        <v>0</v>
      </c>
      <c r="T252" s="151">
        <f t="shared" si="23"/>
        <v>0</v>
      </c>
      <c r="U252" s="29"/>
      <c r="V252" s="29"/>
      <c r="W252" s="29"/>
      <c r="X252" s="29"/>
      <c r="Y252" s="29"/>
      <c r="Z252" s="29"/>
      <c r="AA252" s="29"/>
      <c r="AB252" s="29"/>
      <c r="AC252" s="29"/>
      <c r="AD252" s="29"/>
      <c r="AE252" s="29"/>
      <c r="AR252" s="152" t="s">
        <v>159</v>
      </c>
      <c r="AT252" s="152" t="s">
        <v>4251</v>
      </c>
      <c r="AU252" s="152" t="s">
        <v>77</v>
      </c>
      <c r="AY252" s="14" t="s">
        <v>125</v>
      </c>
      <c r="BE252" s="153">
        <f t="shared" si="24"/>
        <v>0</v>
      </c>
      <c r="BF252" s="153">
        <f t="shared" si="25"/>
        <v>0</v>
      </c>
      <c r="BG252" s="153">
        <f t="shared" si="26"/>
        <v>0</v>
      </c>
      <c r="BH252" s="153">
        <f t="shared" si="27"/>
        <v>0</v>
      </c>
      <c r="BI252" s="153">
        <f t="shared" si="28"/>
        <v>0</v>
      </c>
      <c r="BJ252" s="14" t="s">
        <v>85</v>
      </c>
      <c r="BK252" s="153">
        <f t="shared" si="29"/>
        <v>0</v>
      </c>
      <c r="BL252" s="14" t="s">
        <v>133</v>
      </c>
      <c r="BM252" s="152" t="s">
        <v>4659</v>
      </c>
    </row>
    <row r="253" spans="1:65" s="2" customFormat="1" ht="16.5" customHeight="1">
      <c r="A253" s="29"/>
      <c r="B253" s="140"/>
      <c r="C253" s="159" t="s">
        <v>676</v>
      </c>
      <c r="D253" s="159" t="s">
        <v>4251</v>
      </c>
      <c r="E253" s="160" t="s">
        <v>4660</v>
      </c>
      <c r="F253" s="161" t="s">
        <v>4661</v>
      </c>
      <c r="G253" s="162" t="s">
        <v>446</v>
      </c>
      <c r="H253" s="163">
        <v>1</v>
      </c>
      <c r="I253" s="164"/>
      <c r="J253" s="165">
        <f t="shared" si="20"/>
        <v>0</v>
      </c>
      <c r="K253" s="161" t="s">
        <v>132</v>
      </c>
      <c r="L253" s="166"/>
      <c r="M253" s="167" t="s">
        <v>1</v>
      </c>
      <c r="N253" s="168" t="s">
        <v>42</v>
      </c>
      <c r="O253" s="55"/>
      <c r="P253" s="150">
        <f t="shared" si="21"/>
        <v>0</v>
      </c>
      <c r="Q253" s="150">
        <v>6.7000000000000002E-4</v>
      </c>
      <c r="R253" s="150">
        <f t="shared" si="22"/>
        <v>6.7000000000000002E-4</v>
      </c>
      <c r="S253" s="150">
        <v>0</v>
      </c>
      <c r="T253" s="151">
        <f t="shared" si="23"/>
        <v>0</v>
      </c>
      <c r="U253" s="29"/>
      <c r="V253" s="29"/>
      <c r="W253" s="29"/>
      <c r="X253" s="29"/>
      <c r="Y253" s="29"/>
      <c r="Z253" s="29"/>
      <c r="AA253" s="29"/>
      <c r="AB253" s="29"/>
      <c r="AC253" s="29"/>
      <c r="AD253" s="29"/>
      <c r="AE253" s="29"/>
      <c r="AR253" s="152" t="s">
        <v>159</v>
      </c>
      <c r="AT253" s="152" t="s">
        <v>4251</v>
      </c>
      <c r="AU253" s="152" t="s">
        <v>77</v>
      </c>
      <c r="AY253" s="14" t="s">
        <v>125</v>
      </c>
      <c r="BE253" s="153">
        <f t="shared" si="24"/>
        <v>0</v>
      </c>
      <c r="BF253" s="153">
        <f t="shared" si="25"/>
        <v>0</v>
      </c>
      <c r="BG253" s="153">
        <f t="shared" si="26"/>
        <v>0</v>
      </c>
      <c r="BH253" s="153">
        <f t="shared" si="27"/>
        <v>0</v>
      </c>
      <c r="BI253" s="153">
        <f t="shared" si="28"/>
        <v>0</v>
      </c>
      <c r="BJ253" s="14" t="s">
        <v>85</v>
      </c>
      <c r="BK253" s="153">
        <f t="shared" si="29"/>
        <v>0</v>
      </c>
      <c r="BL253" s="14" t="s">
        <v>133</v>
      </c>
      <c r="BM253" s="152" t="s">
        <v>4662</v>
      </c>
    </row>
    <row r="254" spans="1:65" s="2" customFormat="1" ht="16.5" customHeight="1">
      <c r="A254" s="29"/>
      <c r="B254" s="140"/>
      <c r="C254" s="159" t="s">
        <v>680</v>
      </c>
      <c r="D254" s="159" t="s">
        <v>4251</v>
      </c>
      <c r="E254" s="160" t="s">
        <v>4663</v>
      </c>
      <c r="F254" s="161" t="s">
        <v>4664</v>
      </c>
      <c r="G254" s="162" t="s">
        <v>446</v>
      </c>
      <c r="H254" s="163">
        <v>1</v>
      </c>
      <c r="I254" s="164"/>
      <c r="J254" s="165">
        <f t="shared" si="20"/>
        <v>0</v>
      </c>
      <c r="K254" s="161" t="s">
        <v>132</v>
      </c>
      <c r="L254" s="166"/>
      <c r="M254" s="167" t="s">
        <v>1</v>
      </c>
      <c r="N254" s="168" t="s">
        <v>42</v>
      </c>
      <c r="O254" s="55"/>
      <c r="P254" s="150">
        <f t="shared" si="21"/>
        <v>0</v>
      </c>
      <c r="Q254" s="150">
        <v>0</v>
      </c>
      <c r="R254" s="150">
        <f t="shared" si="22"/>
        <v>0</v>
      </c>
      <c r="S254" s="150">
        <v>0</v>
      </c>
      <c r="T254" s="151">
        <f t="shared" si="23"/>
        <v>0</v>
      </c>
      <c r="U254" s="29"/>
      <c r="V254" s="29"/>
      <c r="W254" s="29"/>
      <c r="X254" s="29"/>
      <c r="Y254" s="29"/>
      <c r="Z254" s="29"/>
      <c r="AA254" s="29"/>
      <c r="AB254" s="29"/>
      <c r="AC254" s="29"/>
      <c r="AD254" s="29"/>
      <c r="AE254" s="29"/>
      <c r="AR254" s="152" t="s">
        <v>159</v>
      </c>
      <c r="AT254" s="152" t="s">
        <v>4251</v>
      </c>
      <c r="AU254" s="152" t="s">
        <v>77</v>
      </c>
      <c r="AY254" s="14" t="s">
        <v>125</v>
      </c>
      <c r="BE254" s="153">
        <f t="shared" si="24"/>
        <v>0</v>
      </c>
      <c r="BF254" s="153">
        <f t="shared" si="25"/>
        <v>0</v>
      </c>
      <c r="BG254" s="153">
        <f t="shared" si="26"/>
        <v>0</v>
      </c>
      <c r="BH254" s="153">
        <f t="shared" si="27"/>
        <v>0</v>
      </c>
      <c r="BI254" s="153">
        <f t="shared" si="28"/>
        <v>0</v>
      </c>
      <c r="BJ254" s="14" t="s">
        <v>85</v>
      </c>
      <c r="BK254" s="153">
        <f t="shared" si="29"/>
        <v>0</v>
      </c>
      <c r="BL254" s="14" t="s">
        <v>133</v>
      </c>
      <c r="BM254" s="152" t="s">
        <v>4665</v>
      </c>
    </row>
    <row r="255" spans="1:65" s="2" customFormat="1" ht="24.2" customHeight="1">
      <c r="A255" s="29"/>
      <c r="B255" s="140"/>
      <c r="C255" s="159" t="s">
        <v>684</v>
      </c>
      <c r="D255" s="159" t="s">
        <v>4251</v>
      </c>
      <c r="E255" s="160" t="s">
        <v>4666</v>
      </c>
      <c r="F255" s="161" t="s">
        <v>4667</v>
      </c>
      <c r="G255" s="162" t="s">
        <v>446</v>
      </c>
      <c r="H255" s="163">
        <v>1</v>
      </c>
      <c r="I255" s="164"/>
      <c r="J255" s="165">
        <f t="shared" si="20"/>
        <v>0</v>
      </c>
      <c r="K255" s="161" t="s">
        <v>132</v>
      </c>
      <c r="L255" s="166"/>
      <c r="M255" s="167" t="s">
        <v>1</v>
      </c>
      <c r="N255" s="168" t="s">
        <v>42</v>
      </c>
      <c r="O255" s="55"/>
      <c r="P255" s="150">
        <f t="shared" si="21"/>
        <v>0</v>
      </c>
      <c r="Q255" s="150">
        <v>1.0499999999999999E-3</v>
      </c>
      <c r="R255" s="150">
        <f t="shared" si="22"/>
        <v>1.0499999999999999E-3</v>
      </c>
      <c r="S255" s="150">
        <v>0</v>
      </c>
      <c r="T255" s="151">
        <f t="shared" si="23"/>
        <v>0</v>
      </c>
      <c r="U255" s="29"/>
      <c r="V255" s="29"/>
      <c r="W255" s="29"/>
      <c r="X255" s="29"/>
      <c r="Y255" s="29"/>
      <c r="Z255" s="29"/>
      <c r="AA255" s="29"/>
      <c r="AB255" s="29"/>
      <c r="AC255" s="29"/>
      <c r="AD255" s="29"/>
      <c r="AE255" s="29"/>
      <c r="AR255" s="152" t="s">
        <v>159</v>
      </c>
      <c r="AT255" s="152" t="s">
        <v>4251</v>
      </c>
      <c r="AU255" s="152" t="s">
        <v>77</v>
      </c>
      <c r="AY255" s="14" t="s">
        <v>125</v>
      </c>
      <c r="BE255" s="153">
        <f t="shared" si="24"/>
        <v>0</v>
      </c>
      <c r="BF255" s="153">
        <f t="shared" si="25"/>
        <v>0</v>
      </c>
      <c r="BG255" s="153">
        <f t="shared" si="26"/>
        <v>0</v>
      </c>
      <c r="BH255" s="153">
        <f t="shared" si="27"/>
        <v>0</v>
      </c>
      <c r="BI255" s="153">
        <f t="shared" si="28"/>
        <v>0</v>
      </c>
      <c r="BJ255" s="14" t="s">
        <v>85</v>
      </c>
      <c r="BK255" s="153">
        <f t="shared" si="29"/>
        <v>0</v>
      </c>
      <c r="BL255" s="14" t="s">
        <v>133</v>
      </c>
      <c r="BM255" s="152" t="s">
        <v>4668</v>
      </c>
    </row>
    <row r="256" spans="1:65" s="2" customFormat="1" ht="24.2" customHeight="1">
      <c r="A256" s="29"/>
      <c r="B256" s="140"/>
      <c r="C256" s="159" t="s">
        <v>688</v>
      </c>
      <c r="D256" s="159" t="s">
        <v>4251</v>
      </c>
      <c r="E256" s="160" t="s">
        <v>4669</v>
      </c>
      <c r="F256" s="161" t="s">
        <v>4670</v>
      </c>
      <c r="G256" s="162" t="s">
        <v>446</v>
      </c>
      <c r="H256" s="163">
        <v>1</v>
      </c>
      <c r="I256" s="164"/>
      <c r="J256" s="165">
        <f t="shared" si="20"/>
        <v>0</v>
      </c>
      <c r="K256" s="161" t="s">
        <v>132</v>
      </c>
      <c r="L256" s="166"/>
      <c r="M256" s="167" t="s">
        <v>1</v>
      </c>
      <c r="N256" s="168" t="s">
        <v>42</v>
      </c>
      <c r="O256" s="55"/>
      <c r="P256" s="150">
        <f t="shared" si="21"/>
        <v>0</v>
      </c>
      <c r="Q256" s="150">
        <v>1.1100000000000001E-3</v>
      </c>
      <c r="R256" s="150">
        <f t="shared" si="22"/>
        <v>1.1100000000000001E-3</v>
      </c>
      <c r="S256" s="150">
        <v>0</v>
      </c>
      <c r="T256" s="151">
        <f t="shared" si="23"/>
        <v>0</v>
      </c>
      <c r="U256" s="29"/>
      <c r="V256" s="29"/>
      <c r="W256" s="29"/>
      <c r="X256" s="29"/>
      <c r="Y256" s="29"/>
      <c r="Z256" s="29"/>
      <c r="AA256" s="29"/>
      <c r="AB256" s="29"/>
      <c r="AC256" s="29"/>
      <c r="AD256" s="29"/>
      <c r="AE256" s="29"/>
      <c r="AR256" s="152" t="s">
        <v>159</v>
      </c>
      <c r="AT256" s="152" t="s">
        <v>4251</v>
      </c>
      <c r="AU256" s="152" t="s">
        <v>77</v>
      </c>
      <c r="AY256" s="14" t="s">
        <v>125</v>
      </c>
      <c r="BE256" s="153">
        <f t="shared" si="24"/>
        <v>0</v>
      </c>
      <c r="BF256" s="153">
        <f t="shared" si="25"/>
        <v>0</v>
      </c>
      <c r="BG256" s="153">
        <f t="shared" si="26"/>
        <v>0</v>
      </c>
      <c r="BH256" s="153">
        <f t="shared" si="27"/>
        <v>0</v>
      </c>
      <c r="BI256" s="153">
        <f t="shared" si="28"/>
        <v>0</v>
      </c>
      <c r="BJ256" s="14" t="s">
        <v>85</v>
      </c>
      <c r="BK256" s="153">
        <f t="shared" si="29"/>
        <v>0</v>
      </c>
      <c r="BL256" s="14" t="s">
        <v>133</v>
      </c>
      <c r="BM256" s="152" t="s">
        <v>4671</v>
      </c>
    </row>
    <row r="257" spans="1:65" s="2" customFormat="1" ht="24.2" customHeight="1">
      <c r="A257" s="29"/>
      <c r="B257" s="140"/>
      <c r="C257" s="159" t="s">
        <v>692</v>
      </c>
      <c r="D257" s="159" t="s">
        <v>4251</v>
      </c>
      <c r="E257" s="160" t="s">
        <v>4672</v>
      </c>
      <c r="F257" s="161" t="s">
        <v>4673</v>
      </c>
      <c r="G257" s="162" t="s">
        <v>446</v>
      </c>
      <c r="H257" s="163">
        <v>1</v>
      </c>
      <c r="I257" s="164"/>
      <c r="J257" s="165">
        <f t="shared" si="20"/>
        <v>0</v>
      </c>
      <c r="K257" s="161" t="s">
        <v>132</v>
      </c>
      <c r="L257" s="166"/>
      <c r="M257" s="167" t="s">
        <v>1</v>
      </c>
      <c r="N257" s="168" t="s">
        <v>42</v>
      </c>
      <c r="O257" s="55"/>
      <c r="P257" s="150">
        <f t="shared" si="21"/>
        <v>0</v>
      </c>
      <c r="Q257" s="150">
        <v>1.23E-3</v>
      </c>
      <c r="R257" s="150">
        <f t="shared" si="22"/>
        <v>1.23E-3</v>
      </c>
      <c r="S257" s="150">
        <v>0</v>
      </c>
      <c r="T257" s="151">
        <f t="shared" si="23"/>
        <v>0</v>
      </c>
      <c r="U257" s="29"/>
      <c r="V257" s="29"/>
      <c r="W257" s="29"/>
      <c r="X257" s="29"/>
      <c r="Y257" s="29"/>
      <c r="Z257" s="29"/>
      <c r="AA257" s="29"/>
      <c r="AB257" s="29"/>
      <c r="AC257" s="29"/>
      <c r="AD257" s="29"/>
      <c r="AE257" s="29"/>
      <c r="AR257" s="152" t="s">
        <v>159</v>
      </c>
      <c r="AT257" s="152" t="s">
        <v>4251</v>
      </c>
      <c r="AU257" s="152" t="s">
        <v>77</v>
      </c>
      <c r="AY257" s="14" t="s">
        <v>125</v>
      </c>
      <c r="BE257" s="153">
        <f t="shared" si="24"/>
        <v>0</v>
      </c>
      <c r="BF257" s="153">
        <f t="shared" si="25"/>
        <v>0</v>
      </c>
      <c r="BG257" s="153">
        <f t="shared" si="26"/>
        <v>0</v>
      </c>
      <c r="BH257" s="153">
        <f t="shared" si="27"/>
        <v>0</v>
      </c>
      <c r="BI257" s="153">
        <f t="shared" si="28"/>
        <v>0</v>
      </c>
      <c r="BJ257" s="14" t="s">
        <v>85</v>
      </c>
      <c r="BK257" s="153">
        <f t="shared" si="29"/>
        <v>0</v>
      </c>
      <c r="BL257" s="14" t="s">
        <v>133</v>
      </c>
      <c r="BM257" s="152" t="s">
        <v>4674</v>
      </c>
    </row>
    <row r="258" spans="1:65" s="2" customFormat="1" ht="24.2" customHeight="1">
      <c r="A258" s="29"/>
      <c r="B258" s="140"/>
      <c r="C258" s="159" t="s">
        <v>696</v>
      </c>
      <c r="D258" s="159" t="s">
        <v>4251</v>
      </c>
      <c r="E258" s="160" t="s">
        <v>4675</v>
      </c>
      <c r="F258" s="161" t="s">
        <v>4676</v>
      </c>
      <c r="G258" s="162" t="s">
        <v>446</v>
      </c>
      <c r="H258" s="163">
        <v>1</v>
      </c>
      <c r="I258" s="164"/>
      <c r="J258" s="165">
        <f t="shared" si="20"/>
        <v>0</v>
      </c>
      <c r="K258" s="161" t="s">
        <v>132</v>
      </c>
      <c r="L258" s="166"/>
      <c r="M258" s="167" t="s">
        <v>1</v>
      </c>
      <c r="N258" s="168" t="s">
        <v>42</v>
      </c>
      <c r="O258" s="55"/>
      <c r="P258" s="150">
        <f t="shared" si="21"/>
        <v>0</v>
      </c>
      <c r="Q258" s="150">
        <v>1.0499999999999999E-3</v>
      </c>
      <c r="R258" s="150">
        <f t="shared" si="22"/>
        <v>1.0499999999999999E-3</v>
      </c>
      <c r="S258" s="150">
        <v>0</v>
      </c>
      <c r="T258" s="151">
        <f t="shared" si="23"/>
        <v>0</v>
      </c>
      <c r="U258" s="29"/>
      <c r="V258" s="29"/>
      <c r="W258" s="29"/>
      <c r="X258" s="29"/>
      <c r="Y258" s="29"/>
      <c r="Z258" s="29"/>
      <c r="AA258" s="29"/>
      <c r="AB258" s="29"/>
      <c r="AC258" s="29"/>
      <c r="AD258" s="29"/>
      <c r="AE258" s="29"/>
      <c r="AR258" s="152" t="s">
        <v>159</v>
      </c>
      <c r="AT258" s="152" t="s">
        <v>4251</v>
      </c>
      <c r="AU258" s="152" t="s">
        <v>77</v>
      </c>
      <c r="AY258" s="14" t="s">
        <v>125</v>
      </c>
      <c r="BE258" s="153">
        <f t="shared" si="24"/>
        <v>0</v>
      </c>
      <c r="BF258" s="153">
        <f t="shared" si="25"/>
        <v>0</v>
      </c>
      <c r="BG258" s="153">
        <f t="shared" si="26"/>
        <v>0</v>
      </c>
      <c r="BH258" s="153">
        <f t="shared" si="27"/>
        <v>0</v>
      </c>
      <c r="BI258" s="153">
        <f t="shared" si="28"/>
        <v>0</v>
      </c>
      <c r="BJ258" s="14" t="s">
        <v>85</v>
      </c>
      <c r="BK258" s="153">
        <f t="shared" si="29"/>
        <v>0</v>
      </c>
      <c r="BL258" s="14" t="s">
        <v>133</v>
      </c>
      <c r="BM258" s="152" t="s">
        <v>4677</v>
      </c>
    </row>
    <row r="259" spans="1:65" s="2" customFormat="1" ht="24.2" customHeight="1">
      <c r="A259" s="29"/>
      <c r="B259" s="140"/>
      <c r="C259" s="159" t="s">
        <v>700</v>
      </c>
      <c r="D259" s="159" t="s">
        <v>4251</v>
      </c>
      <c r="E259" s="160" t="s">
        <v>4678</v>
      </c>
      <c r="F259" s="161" t="s">
        <v>4679</v>
      </c>
      <c r="G259" s="162" t="s">
        <v>446</v>
      </c>
      <c r="H259" s="163">
        <v>1</v>
      </c>
      <c r="I259" s="164"/>
      <c r="J259" s="165">
        <f t="shared" si="20"/>
        <v>0</v>
      </c>
      <c r="K259" s="161" t="s">
        <v>132</v>
      </c>
      <c r="L259" s="166"/>
      <c r="M259" s="167" t="s">
        <v>1</v>
      </c>
      <c r="N259" s="168" t="s">
        <v>42</v>
      </c>
      <c r="O259" s="55"/>
      <c r="P259" s="150">
        <f t="shared" si="21"/>
        <v>0</v>
      </c>
      <c r="Q259" s="150">
        <v>1.1100000000000001E-3</v>
      </c>
      <c r="R259" s="150">
        <f t="shared" si="22"/>
        <v>1.1100000000000001E-3</v>
      </c>
      <c r="S259" s="150">
        <v>0</v>
      </c>
      <c r="T259" s="151">
        <f t="shared" si="23"/>
        <v>0</v>
      </c>
      <c r="U259" s="29"/>
      <c r="V259" s="29"/>
      <c r="W259" s="29"/>
      <c r="X259" s="29"/>
      <c r="Y259" s="29"/>
      <c r="Z259" s="29"/>
      <c r="AA259" s="29"/>
      <c r="AB259" s="29"/>
      <c r="AC259" s="29"/>
      <c r="AD259" s="29"/>
      <c r="AE259" s="29"/>
      <c r="AR259" s="152" t="s">
        <v>159</v>
      </c>
      <c r="AT259" s="152" t="s">
        <v>4251</v>
      </c>
      <c r="AU259" s="152" t="s">
        <v>77</v>
      </c>
      <c r="AY259" s="14" t="s">
        <v>125</v>
      </c>
      <c r="BE259" s="153">
        <f t="shared" si="24"/>
        <v>0</v>
      </c>
      <c r="BF259" s="153">
        <f t="shared" si="25"/>
        <v>0</v>
      </c>
      <c r="BG259" s="153">
        <f t="shared" si="26"/>
        <v>0</v>
      </c>
      <c r="BH259" s="153">
        <f t="shared" si="27"/>
        <v>0</v>
      </c>
      <c r="BI259" s="153">
        <f t="shared" si="28"/>
        <v>0</v>
      </c>
      <c r="BJ259" s="14" t="s">
        <v>85</v>
      </c>
      <c r="BK259" s="153">
        <f t="shared" si="29"/>
        <v>0</v>
      </c>
      <c r="BL259" s="14" t="s">
        <v>133</v>
      </c>
      <c r="BM259" s="152" t="s">
        <v>4680</v>
      </c>
    </row>
    <row r="260" spans="1:65" s="2" customFormat="1" ht="24.2" customHeight="1">
      <c r="A260" s="29"/>
      <c r="B260" s="140"/>
      <c r="C260" s="159" t="s">
        <v>704</v>
      </c>
      <c r="D260" s="159" t="s">
        <v>4251</v>
      </c>
      <c r="E260" s="160" t="s">
        <v>4681</v>
      </c>
      <c r="F260" s="161" t="s">
        <v>4682</v>
      </c>
      <c r="G260" s="162" t="s">
        <v>446</v>
      </c>
      <c r="H260" s="163">
        <v>1</v>
      </c>
      <c r="I260" s="164"/>
      <c r="J260" s="165">
        <f t="shared" si="20"/>
        <v>0</v>
      </c>
      <c r="K260" s="161" t="s">
        <v>132</v>
      </c>
      <c r="L260" s="166"/>
      <c r="M260" s="167" t="s">
        <v>1</v>
      </c>
      <c r="N260" s="168" t="s">
        <v>42</v>
      </c>
      <c r="O260" s="55"/>
      <c r="P260" s="150">
        <f t="shared" si="21"/>
        <v>0</v>
      </c>
      <c r="Q260" s="150">
        <v>1.23E-3</v>
      </c>
      <c r="R260" s="150">
        <f t="shared" si="22"/>
        <v>1.23E-3</v>
      </c>
      <c r="S260" s="150">
        <v>0</v>
      </c>
      <c r="T260" s="151">
        <f t="shared" si="23"/>
        <v>0</v>
      </c>
      <c r="U260" s="29"/>
      <c r="V260" s="29"/>
      <c r="W260" s="29"/>
      <c r="X260" s="29"/>
      <c r="Y260" s="29"/>
      <c r="Z260" s="29"/>
      <c r="AA260" s="29"/>
      <c r="AB260" s="29"/>
      <c r="AC260" s="29"/>
      <c r="AD260" s="29"/>
      <c r="AE260" s="29"/>
      <c r="AR260" s="152" t="s">
        <v>159</v>
      </c>
      <c r="AT260" s="152" t="s">
        <v>4251</v>
      </c>
      <c r="AU260" s="152" t="s">
        <v>77</v>
      </c>
      <c r="AY260" s="14" t="s">
        <v>125</v>
      </c>
      <c r="BE260" s="153">
        <f t="shared" si="24"/>
        <v>0</v>
      </c>
      <c r="BF260" s="153">
        <f t="shared" si="25"/>
        <v>0</v>
      </c>
      <c r="BG260" s="153">
        <f t="shared" si="26"/>
        <v>0</v>
      </c>
      <c r="BH260" s="153">
        <f t="shared" si="27"/>
        <v>0</v>
      </c>
      <c r="BI260" s="153">
        <f t="shared" si="28"/>
        <v>0</v>
      </c>
      <c r="BJ260" s="14" t="s">
        <v>85</v>
      </c>
      <c r="BK260" s="153">
        <f t="shared" si="29"/>
        <v>0</v>
      </c>
      <c r="BL260" s="14" t="s">
        <v>133</v>
      </c>
      <c r="BM260" s="152" t="s">
        <v>4683</v>
      </c>
    </row>
    <row r="261" spans="1:65" s="2" customFormat="1" ht="24.2" customHeight="1">
      <c r="A261" s="29"/>
      <c r="B261" s="140"/>
      <c r="C261" s="159" t="s">
        <v>708</v>
      </c>
      <c r="D261" s="159" t="s">
        <v>4251</v>
      </c>
      <c r="E261" s="160" t="s">
        <v>4684</v>
      </c>
      <c r="F261" s="161" t="s">
        <v>4685</v>
      </c>
      <c r="G261" s="162" t="s">
        <v>446</v>
      </c>
      <c r="H261" s="163">
        <v>1</v>
      </c>
      <c r="I261" s="164"/>
      <c r="J261" s="165">
        <f t="shared" si="20"/>
        <v>0</v>
      </c>
      <c r="K261" s="161" t="s">
        <v>132</v>
      </c>
      <c r="L261" s="166"/>
      <c r="M261" s="167" t="s">
        <v>1</v>
      </c>
      <c r="N261" s="168" t="s">
        <v>42</v>
      </c>
      <c r="O261" s="55"/>
      <c r="P261" s="150">
        <f t="shared" si="21"/>
        <v>0</v>
      </c>
      <c r="Q261" s="150">
        <v>5.1999999999999995E-4</v>
      </c>
      <c r="R261" s="150">
        <f t="shared" si="22"/>
        <v>5.1999999999999995E-4</v>
      </c>
      <c r="S261" s="150">
        <v>0</v>
      </c>
      <c r="T261" s="151">
        <f t="shared" si="23"/>
        <v>0</v>
      </c>
      <c r="U261" s="29"/>
      <c r="V261" s="29"/>
      <c r="W261" s="29"/>
      <c r="X261" s="29"/>
      <c r="Y261" s="29"/>
      <c r="Z261" s="29"/>
      <c r="AA261" s="29"/>
      <c r="AB261" s="29"/>
      <c r="AC261" s="29"/>
      <c r="AD261" s="29"/>
      <c r="AE261" s="29"/>
      <c r="AR261" s="152" t="s">
        <v>159</v>
      </c>
      <c r="AT261" s="152" t="s">
        <v>4251</v>
      </c>
      <c r="AU261" s="152" t="s">
        <v>77</v>
      </c>
      <c r="AY261" s="14" t="s">
        <v>125</v>
      </c>
      <c r="BE261" s="153">
        <f t="shared" si="24"/>
        <v>0</v>
      </c>
      <c r="BF261" s="153">
        <f t="shared" si="25"/>
        <v>0</v>
      </c>
      <c r="BG261" s="153">
        <f t="shared" si="26"/>
        <v>0</v>
      </c>
      <c r="BH261" s="153">
        <f t="shared" si="27"/>
        <v>0</v>
      </c>
      <c r="BI261" s="153">
        <f t="shared" si="28"/>
        <v>0</v>
      </c>
      <c r="BJ261" s="14" t="s">
        <v>85</v>
      </c>
      <c r="BK261" s="153">
        <f t="shared" si="29"/>
        <v>0</v>
      </c>
      <c r="BL261" s="14" t="s">
        <v>133</v>
      </c>
      <c r="BM261" s="152" t="s">
        <v>4686</v>
      </c>
    </row>
    <row r="262" spans="1:65" s="2" customFormat="1" ht="24.2" customHeight="1">
      <c r="A262" s="29"/>
      <c r="B262" s="140"/>
      <c r="C262" s="159" t="s">
        <v>712</v>
      </c>
      <c r="D262" s="159" t="s">
        <v>4251</v>
      </c>
      <c r="E262" s="160" t="s">
        <v>4687</v>
      </c>
      <c r="F262" s="161" t="s">
        <v>4688</v>
      </c>
      <c r="G262" s="162" t="s">
        <v>446</v>
      </c>
      <c r="H262" s="163">
        <v>1</v>
      </c>
      <c r="I262" s="164"/>
      <c r="J262" s="165">
        <f t="shared" si="20"/>
        <v>0</v>
      </c>
      <c r="K262" s="161" t="s">
        <v>132</v>
      </c>
      <c r="L262" s="166"/>
      <c r="M262" s="167" t="s">
        <v>1</v>
      </c>
      <c r="N262" s="168" t="s">
        <v>42</v>
      </c>
      <c r="O262" s="55"/>
      <c r="P262" s="150">
        <f t="shared" si="21"/>
        <v>0</v>
      </c>
      <c r="Q262" s="150">
        <v>5.6999999999999998E-4</v>
      </c>
      <c r="R262" s="150">
        <f t="shared" si="22"/>
        <v>5.6999999999999998E-4</v>
      </c>
      <c r="S262" s="150">
        <v>0</v>
      </c>
      <c r="T262" s="151">
        <f t="shared" si="23"/>
        <v>0</v>
      </c>
      <c r="U262" s="29"/>
      <c r="V262" s="29"/>
      <c r="W262" s="29"/>
      <c r="X262" s="29"/>
      <c r="Y262" s="29"/>
      <c r="Z262" s="29"/>
      <c r="AA262" s="29"/>
      <c r="AB262" s="29"/>
      <c r="AC262" s="29"/>
      <c r="AD262" s="29"/>
      <c r="AE262" s="29"/>
      <c r="AR262" s="152" t="s">
        <v>159</v>
      </c>
      <c r="AT262" s="152" t="s">
        <v>4251</v>
      </c>
      <c r="AU262" s="152" t="s">
        <v>77</v>
      </c>
      <c r="AY262" s="14" t="s">
        <v>125</v>
      </c>
      <c r="BE262" s="153">
        <f t="shared" si="24"/>
        <v>0</v>
      </c>
      <c r="BF262" s="153">
        <f t="shared" si="25"/>
        <v>0</v>
      </c>
      <c r="BG262" s="153">
        <f t="shared" si="26"/>
        <v>0</v>
      </c>
      <c r="BH262" s="153">
        <f t="shared" si="27"/>
        <v>0</v>
      </c>
      <c r="BI262" s="153">
        <f t="shared" si="28"/>
        <v>0</v>
      </c>
      <c r="BJ262" s="14" t="s">
        <v>85</v>
      </c>
      <c r="BK262" s="153">
        <f t="shared" si="29"/>
        <v>0</v>
      </c>
      <c r="BL262" s="14" t="s">
        <v>133</v>
      </c>
      <c r="BM262" s="152" t="s">
        <v>4689</v>
      </c>
    </row>
    <row r="263" spans="1:65" s="2" customFormat="1" ht="24.2" customHeight="1">
      <c r="A263" s="29"/>
      <c r="B263" s="140"/>
      <c r="C263" s="159" t="s">
        <v>716</v>
      </c>
      <c r="D263" s="159" t="s">
        <v>4251</v>
      </c>
      <c r="E263" s="160" t="s">
        <v>4690</v>
      </c>
      <c r="F263" s="161" t="s">
        <v>4691</v>
      </c>
      <c r="G263" s="162" t="s">
        <v>446</v>
      </c>
      <c r="H263" s="163">
        <v>1</v>
      </c>
      <c r="I263" s="164"/>
      <c r="J263" s="165">
        <f t="shared" si="20"/>
        <v>0</v>
      </c>
      <c r="K263" s="161" t="s">
        <v>132</v>
      </c>
      <c r="L263" s="166"/>
      <c r="M263" s="167" t="s">
        <v>1</v>
      </c>
      <c r="N263" s="168" t="s">
        <v>42</v>
      </c>
      <c r="O263" s="55"/>
      <c r="P263" s="150">
        <f t="shared" si="21"/>
        <v>0</v>
      </c>
      <c r="Q263" s="150">
        <v>9.0000000000000006E-5</v>
      </c>
      <c r="R263" s="150">
        <f t="shared" si="22"/>
        <v>9.0000000000000006E-5</v>
      </c>
      <c r="S263" s="150">
        <v>0</v>
      </c>
      <c r="T263" s="151">
        <f t="shared" si="23"/>
        <v>0</v>
      </c>
      <c r="U263" s="29"/>
      <c r="V263" s="29"/>
      <c r="W263" s="29"/>
      <c r="X263" s="29"/>
      <c r="Y263" s="29"/>
      <c r="Z263" s="29"/>
      <c r="AA263" s="29"/>
      <c r="AB263" s="29"/>
      <c r="AC263" s="29"/>
      <c r="AD263" s="29"/>
      <c r="AE263" s="29"/>
      <c r="AR263" s="152" t="s">
        <v>159</v>
      </c>
      <c r="AT263" s="152" t="s">
        <v>4251</v>
      </c>
      <c r="AU263" s="152" t="s">
        <v>77</v>
      </c>
      <c r="AY263" s="14" t="s">
        <v>125</v>
      </c>
      <c r="BE263" s="153">
        <f t="shared" si="24"/>
        <v>0</v>
      </c>
      <c r="BF263" s="153">
        <f t="shared" si="25"/>
        <v>0</v>
      </c>
      <c r="BG263" s="153">
        <f t="shared" si="26"/>
        <v>0</v>
      </c>
      <c r="BH263" s="153">
        <f t="shared" si="27"/>
        <v>0</v>
      </c>
      <c r="BI263" s="153">
        <f t="shared" si="28"/>
        <v>0</v>
      </c>
      <c r="BJ263" s="14" t="s">
        <v>85</v>
      </c>
      <c r="BK263" s="153">
        <f t="shared" si="29"/>
        <v>0</v>
      </c>
      <c r="BL263" s="14" t="s">
        <v>133</v>
      </c>
      <c r="BM263" s="152" t="s">
        <v>4692</v>
      </c>
    </row>
    <row r="264" spans="1:65" s="2" customFormat="1" ht="16.5" customHeight="1">
      <c r="A264" s="29"/>
      <c r="B264" s="140"/>
      <c r="C264" s="159" t="s">
        <v>720</v>
      </c>
      <c r="D264" s="159" t="s">
        <v>4251</v>
      </c>
      <c r="E264" s="160" t="s">
        <v>4693</v>
      </c>
      <c r="F264" s="161" t="s">
        <v>4694</v>
      </c>
      <c r="G264" s="162" t="s">
        <v>446</v>
      </c>
      <c r="H264" s="163">
        <v>1</v>
      </c>
      <c r="I264" s="164"/>
      <c r="J264" s="165">
        <f t="shared" si="20"/>
        <v>0</v>
      </c>
      <c r="K264" s="161" t="s">
        <v>132</v>
      </c>
      <c r="L264" s="166"/>
      <c r="M264" s="167" t="s">
        <v>1</v>
      </c>
      <c r="N264" s="168" t="s">
        <v>42</v>
      </c>
      <c r="O264" s="55"/>
      <c r="P264" s="150">
        <f t="shared" si="21"/>
        <v>0</v>
      </c>
      <c r="Q264" s="150">
        <v>4.4000000000000002E-4</v>
      </c>
      <c r="R264" s="150">
        <f t="shared" si="22"/>
        <v>4.4000000000000002E-4</v>
      </c>
      <c r="S264" s="150">
        <v>0</v>
      </c>
      <c r="T264" s="151">
        <f t="shared" si="23"/>
        <v>0</v>
      </c>
      <c r="U264" s="29"/>
      <c r="V264" s="29"/>
      <c r="W264" s="29"/>
      <c r="X264" s="29"/>
      <c r="Y264" s="29"/>
      <c r="Z264" s="29"/>
      <c r="AA264" s="29"/>
      <c r="AB264" s="29"/>
      <c r="AC264" s="29"/>
      <c r="AD264" s="29"/>
      <c r="AE264" s="29"/>
      <c r="AR264" s="152" t="s">
        <v>159</v>
      </c>
      <c r="AT264" s="152" t="s">
        <v>4251</v>
      </c>
      <c r="AU264" s="152" t="s">
        <v>77</v>
      </c>
      <c r="AY264" s="14" t="s">
        <v>125</v>
      </c>
      <c r="BE264" s="153">
        <f t="shared" si="24"/>
        <v>0</v>
      </c>
      <c r="BF264" s="153">
        <f t="shared" si="25"/>
        <v>0</v>
      </c>
      <c r="BG264" s="153">
        <f t="shared" si="26"/>
        <v>0</v>
      </c>
      <c r="BH264" s="153">
        <f t="shared" si="27"/>
        <v>0</v>
      </c>
      <c r="BI264" s="153">
        <f t="shared" si="28"/>
        <v>0</v>
      </c>
      <c r="BJ264" s="14" t="s">
        <v>85</v>
      </c>
      <c r="BK264" s="153">
        <f t="shared" si="29"/>
        <v>0</v>
      </c>
      <c r="BL264" s="14" t="s">
        <v>133</v>
      </c>
      <c r="BM264" s="152" t="s">
        <v>4695</v>
      </c>
    </row>
    <row r="265" spans="1:65" s="2" customFormat="1" ht="16.5" customHeight="1">
      <c r="A265" s="29"/>
      <c r="B265" s="140"/>
      <c r="C265" s="159" t="s">
        <v>724</v>
      </c>
      <c r="D265" s="159" t="s">
        <v>4251</v>
      </c>
      <c r="E265" s="160" t="s">
        <v>4696</v>
      </c>
      <c r="F265" s="161" t="s">
        <v>4697</v>
      </c>
      <c r="G265" s="162" t="s">
        <v>446</v>
      </c>
      <c r="H265" s="163">
        <v>1</v>
      </c>
      <c r="I265" s="164"/>
      <c r="J265" s="165">
        <f t="shared" si="20"/>
        <v>0</v>
      </c>
      <c r="K265" s="161" t="s">
        <v>132</v>
      </c>
      <c r="L265" s="166"/>
      <c r="M265" s="167" t="s">
        <v>1</v>
      </c>
      <c r="N265" s="168" t="s">
        <v>42</v>
      </c>
      <c r="O265" s="55"/>
      <c r="P265" s="150">
        <f t="shared" si="21"/>
        <v>0</v>
      </c>
      <c r="Q265" s="150">
        <v>9.0000000000000006E-5</v>
      </c>
      <c r="R265" s="150">
        <f t="shared" si="22"/>
        <v>9.0000000000000006E-5</v>
      </c>
      <c r="S265" s="150">
        <v>0</v>
      </c>
      <c r="T265" s="151">
        <f t="shared" si="23"/>
        <v>0</v>
      </c>
      <c r="U265" s="29"/>
      <c r="V265" s="29"/>
      <c r="W265" s="29"/>
      <c r="X265" s="29"/>
      <c r="Y265" s="29"/>
      <c r="Z265" s="29"/>
      <c r="AA265" s="29"/>
      <c r="AB265" s="29"/>
      <c r="AC265" s="29"/>
      <c r="AD265" s="29"/>
      <c r="AE265" s="29"/>
      <c r="AR265" s="152" t="s">
        <v>159</v>
      </c>
      <c r="AT265" s="152" t="s">
        <v>4251</v>
      </c>
      <c r="AU265" s="152" t="s">
        <v>77</v>
      </c>
      <c r="AY265" s="14" t="s">
        <v>125</v>
      </c>
      <c r="BE265" s="153">
        <f t="shared" si="24"/>
        <v>0</v>
      </c>
      <c r="BF265" s="153">
        <f t="shared" si="25"/>
        <v>0</v>
      </c>
      <c r="BG265" s="153">
        <f t="shared" si="26"/>
        <v>0</v>
      </c>
      <c r="BH265" s="153">
        <f t="shared" si="27"/>
        <v>0</v>
      </c>
      <c r="BI265" s="153">
        <f t="shared" si="28"/>
        <v>0</v>
      </c>
      <c r="BJ265" s="14" t="s">
        <v>85</v>
      </c>
      <c r="BK265" s="153">
        <f t="shared" si="29"/>
        <v>0</v>
      </c>
      <c r="BL265" s="14" t="s">
        <v>133</v>
      </c>
      <c r="BM265" s="152" t="s">
        <v>4698</v>
      </c>
    </row>
    <row r="266" spans="1:65" s="2" customFormat="1" ht="16.5" customHeight="1">
      <c r="A266" s="29"/>
      <c r="B266" s="140"/>
      <c r="C266" s="159" t="s">
        <v>728</v>
      </c>
      <c r="D266" s="159" t="s">
        <v>4251</v>
      </c>
      <c r="E266" s="160" t="s">
        <v>4699</v>
      </c>
      <c r="F266" s="161" t="s">
        <v>4700</v>
      </c>
      <c r="G266" s="162" t="s">
        <v>446</v>
      </c>
      <c r="H266" s="163">
        <v>1</v>
      </c>
      <c r="I266" s="164"/>
      <c r="J266" s="165">
        <f t="shared" si="20"/>
        <v>0</v>
      </c>
      <c r="K266" s="161" t="s">
        <v>132</v>
      </c>
      <c r="L266" s="166"/>
      <c r="M266" s="167" t="s">
        <v>1</v>
      </c>
      <c r="N266" s="168" t="s">
        <v>42</v>
      </c>
      <c r="O266" s="55"/>
      <c r="P266" s="150">
        <f t="shared" si="21"/>
        <v>0</v>
      </c>
      <c r="Q266" s="150">
        <v>5.5000000000000003E-4</v>
      </c>
      <c r="R266" s="150">
        <f t="shared" si="22"/>
        <v>5.5000000000000003E-4</v>
      </c>
      <c r="S266" s="150">
        <v>0</v>
      </c>
      <c r="T266" s="151">
        <f t="shared" si="23"/>
        <v>0</v>
      </c>
      <c r="U266" s="29"/>
      <c r="V266" s="29"/>
      <c r="W266" s="29"/>
      <c r="X266" s="29"/>
      <c r="Y266" s="29"/>
      <c r="Z266" s="29"/>
      <c r="AA266" s="29"/>
      <c r="AB266" s="29"/>
      <c r="AC266" s="29"/>
      <c r="AD266" s="29"/>
      <c r="AE266" s="29"/>
      <c r="AR266" s="152" t="s">
        <v>159</v>
      </c>
      <c r="AT266" s="152" t="s">
        <v>4251</v>
      </c>
      <c r="AU266" s="152" t="s">
        <v>77</v>
      </c>
      <c r="AY266" s="14" t="s">
        <v>125</v>
      </c>
      <c r="BE266" s="153">
        <f t="shared" si="24"/>
        <v>0</v>
      </c>
      <c r="BF266" s="153">
        <f t="shared" si="25"/>
        <v>0</v>
      </c>
      <c r="BG266" s="153">
        <f t="shared" si="26"/>
        <v>0</v>
      </c>
      <c r="BH266" s="153">
        <f t="shared" si="27"/>
        <v>0</v>
      </c>
      <c r="BI266" s="153">
        <f t="shared" si="28"/>
        <v>0</v>
      </c>
      <c r="BJ266" s="14" t="s">
        <v>85</v>
      </c>
      <c r="BK266" s="153">
        <f t="shared" si="29"/>
        <v>0</v>
      </c>
      <c r="BL266" s="14" t="s">
        <v>133</v>
      </c>
      <c r="BM266" s="152" t="s">
        <v>4701</v>
      </c>
    </row>
    <row r="267" spans="1:65" s="2" customFormat="1" ht="21.75" customHeight="1">
      <c r="A267" s="29"/>
      <c r="B267" s="140"/>
      <c r="C267" s="159" t="s">
        <v>732</v>
      </c>
      <c r="D267" s="159" t="s">
        <v>4251</v>
      </c>
      <c r="E267" s="160" t="s">
        <v>4702</v>
      </c>
      <c r="F267" s="161" t="s">
        <v>4703</v>
      </c>
      <c r="G267" s="162" t="s">
        <v>446</v>
      </c>
      <c r="H267" s="163">
        <v>1</v>
      </c>
      <c r="I267" s="164"/>
      <c r="J267" s="165">
        <f t="shared" si="20"/>
        <v>0</v>
      </c>
      <c r="K267" s="161" t="s">
        <v>132</v>
      </c>
      <c r="L267" s="166"/>
      <c r="M267" s="167" t="s">
        <v>1</v>
      </c>
      <c r="N267" s="168" t="s">
        <v>42</v>
      </c>
      <c r="O267" s="55"/>
      <c r="P267" s="150">
        <f t="shared" si="21"/>
        <v>0</v>
      </c>
      <c r="Q267" s="150">
        <v>5.5999999999999995E-4</v>
      </c>
      <c r="R267" s="150">
        <f t="shared" si="22"/>
        <v>5.5999999999999995E-4</v>
      </c>
      <c r="S267" s="150">
        <v>0</v>
      </c>
      <c r="T267" s="151">
        <f t="shared" si="23"/>
        <v>0</v>
      </c>
      <c r="U267" s="29"/>
      <c r="V267" s="29"/>
      <c r="W267" s="29"/>
      <c r="X267" s="29"/>
      <c r="Y267" s="29"/>
      <c r="Z267" s="29"/>
      <c r="AA267" s="29"/>
      <c r="AB267" s="29"/>
      <c r="AC267" s="29"/>
      <c r="AD267" s="29"/>
      <c r="AE267" s="29"/>
      <c r="AR267" s="152" t="s">
        <v>159</v>
      </c>
      <c r="AT267" s="152" t="s">
        <v>4251</v>
      </c>
      <c r="AU267" s="152" t="s">
        <v>77</v>
      </c>
      <c r="AY267" s="14" t="s">
        <v>125</v>
      </c>
      <c r="BE267" s="153">
        <f t="shared" si="24"/>
        <v>0</v>
      </c>
      <c r="BF267" s="153">
        <f t="shared" si="25"/>
        <v>0</v>
      </c>
      <c r="BG267" s="153">
        <f t="shared" si="26"/>
        <v>0</v>
      </c>
      <c r="BH267" s="153">
        <f t="shared" si="27"/>
        <v>0</v>
      </c>
      <c r="BI267" s="153">
        <f t="shared" si="28"/>
        <v>0</v>
      </c>
      <c r="BJ267" s="14" t="s">
        <v>85</v>
      </c>
      <c r="BK267" s="153">
        <f t="shared" si="29"/>
        <v>0</v>
      </c>
      <c r="BL267" s="14" t="s">
        <v>133</v>
      </c>
      <c r="BM267" s="152" t="s">
        <v>4704</v>
      </c>
    </row>
    <row r="268" spans="1:65" s="2" customFormat="1" ht="24.2" customHeight="1">
      <c r="A268" s="29"/>
      <c r="B268" s="140"/>
      <c r="C268" s="159" t="s">
        <v>736</v>
      </c>
      <c r="D268" s="159" t="s">
        <v>4251</v>
      </c>
      <c r="E268" s="160" t="s">
        <v>4705</v>
      </c>
      <c r="F268" s="161" t="s">
        <v>4706</v>
      </c>
      <c r="G268" s="162" t="s">
        <v>446</v>
      </c>
      <c r="H268" s="163">
        <v>1</v>
      </c>
      <c r="I268" s="164"/>
      <c r="J268" s="165">
        <f t="shared" si="20"/>
        <v>0</v>
      </c>
      <c r="K268" s="161" t="s">
        <v>132</v>
      </c>
      <c r="L268" s="166"/>
      <c r="M268" s="167" t="s">
        <v>1</v>
      </c>
      <c r="N268" s="168" t="s">
        <v>42</v>
      </c>
      <c r="O268" s="55"/>
      <c r="P268" s="150">
        <f t="shared" si="21"/>
        <v>0</v>
      </c>
      <c r="Q268" s="150">
        <v>6.6E-4</v>
      </c>
      <c r="R268" s="150">
        <f t="shared" si="22"/>
        <v>6.6E-4</v>
      </c>
      <c r="S268" s="150">
        <v>0</v>
      </c>
      <c r="T268" s="151">
        <f t="shared" si="23"/>
        <v>0</v>
      </c>
      <c r="U268" s="29"/>
      <c r="V268" s="29"/>
      <c r="W268" s="29"/>
      <c r="X268" s="29"/>
      <c r="Y268" s="29"/>
      <c r="Z268" s="29"/>
      <c r="AA268" s="29"/>
      <c r="AB268" s="29"/>
      <c r="AC268" s="29"/>
      <c r="AD268" s="29"/>
      <c r="AE268" s="29"/>
      <c r="AR268" s="152" t="s">
        <v>159</v>
      </c>
      <c r="AT268" s="152" t="s">
        <v>4251</v>
      </c>
      <c r="AU268" s="152" t="s">
        <v>77</v>
      </c>
      <c r="AY268" s="14" t="s">
        <v>125</v>
      </c>
      <c r="BE268" s="153">
        <f t="shared" si="24"/>
        <v>0</v>
      </c>
      <c r="BF268" s="153">
        <f t="shared" si="25"/>
        <v>0</v>
      </c>
      <c r="BG268" s="153">
        <f t="shared" si="26"/>
        <v>0</v>
      </c>
      <c r="BH268" s="153">
        <f t="shared" si="27"/>
        <v>0</v>
      </c>
      <c r="BI268" s="153">
        <f t="shared" si="28"/>
        <v>0</v>
      </c>
      <c r="BJ268" s="14" t="s">
        <v>85</v>
      </c>
      <c r="BK268" s="153">
        <f t="shared" si="29"/>
        <v>0</v>
      </c>
      <c r="BL268" s="14" t="s">
        <v>133</v>
      </c>
      <c r="BM268" s="152" t="s">
        <v>4707</v>
      </c>
    </row>
    <row r="269" spans="1:65" s="2" customFormat="1" ht="16.5" customHeight="1">
      <c r="A269" s="29"/>
      <c r="B269" s="140"/>
      <c r="C269" s="159" t="s">
        <v>740</v>
      </c>
      <c r="D269" s="159" t="s">
        <v>4251</v>
      </c>
      <c r="E269" s="160" t="s">
        <v>4708</v>
      </c>
      <c r="F269" s="161" t="s">
        <v>4709</v>
      </c>
      <c r="G269" s="162" t="s">
        <v>446</v>
      </c>
      <c r="H269" s="163">
        <v>1</v>
      </c>
      <c r="I269" s="164"/>
      <c r="J269" s="165">
        <f t="shared" si="20"/>
        <v>0</v>
      </c>
      <c r="K269" s="161" t="s">
        <v>132</v>
      </c>
      <c r="L269" s="166"/>
      <c r="M269" s="167" t="s">
        <v>1</v>
      </c>
      <c r="N269" s="168" t="s">
        <v>42</v>
      </c>
      <c r="O269" s="55"/>
      <c r="P269" s="150">
        <f t="shared" si="21"/>
        <v>0</v>
      </c>
      <c r="Q269" s="150">
        <v>6.0999999999999997E-4</v>
      </c>
      <c r="R269" s="150">
        <f t="shared" si="22"/>
        <v>6.0999999999999997E-4</v>
      </c>
      <c r="S269" s="150">
        <v>0</v>
      </c>
      <c r="T269" s="151">
        <f t="shared" si="23"/>
        <v>0</v>
      </c>
      <c r="U269" s="29"/>
      <c r="V269" s="29"/>
      <c r="W269" s="29"/>
      <c r="X269" s="29"/>
      <c r="Y269" s="29"/>
      <c r="Z269" s="29"/>
      <c r="AA269" s="29"/>
      <c r="AB269" s="29"/>
      <c r="AC269" s="29"/>
      <c r="AD269" s="29"/>
      <c r="AE269" s="29"/>
      <c r="AR269" s="152" t="s">
        <v>159</v>
      </c>
      <c r="AT269" s="152" t="s">
        <v>4251</v>
      </c>
      <c r="AU269" s="152" t="s">
        <v>77</v>
      </c>
      <c r="AY269" s="14" t="s">
        <v>125</v>
      </c>
      <c r="BE269" s="153">
        <f t="shared" si="24"/>
        <v>0</v>
      </c>
      <c r="BF269" s="153">
        <f t="shared" si="25"/>
        <v>0</v>
      </c>
      <c r="BG269" s="153">
        <f t="shared" si="26"/>
        <v>0</v>
      </c>
      <c r="BH269" s="153">
        <f t="shared" si="27"/>
        <v>0</v>
      </c>
      <c r="BI269" s="153">
        <f t="shared" si="28"/>
        <v>0</v>
      </c>
      <c r="BJ269" s="14" t="s">
        <v>85</v>
      </c>
      <c r="BK269" s="153">
        <f t="shared" si="29"/>
        <v>0</v>
      </c>
      <c r="BL269" s="14" t="s">
        <v>133</v>
      </c>
      <c r="BM269" s="152" t="s">
        <v>4710</v>
      </c>
    </row>
    <row r="270" spans="1:65" s="2" customFormat="1" ht="16.5" customHeight="1">
      <c r="A270" s="29"/>
      <c r="B270" s="140"/>
      <c r="C270" s="159" t="s">
        <v>744</v>
      </c>
      <c r="D270" s="159" t="s">
        <v>4251</v>
      </c>
      <c r="E270" s="160" t="s">
        <v>4711</v>
      </c>
      <c r="F270" s="161" t="s">
        <v>4712</v>
      </c>
      <c r="G270" s="162" t="s">
        <v>446</v>
      </c>
      <c r="H270" s="163">
        <v>1</v>
      </c>
      <c r="I270" s="164"/>
      <c r="J270" s="165">
        <f t="shared" si="20"/>
        <v>0</v>
      </c>
      <c r="K270" s="161" t="s">
        <v>132</v>
      </c>
      <c r="L270" s="166"/>
      <c r="M270" s="167" t="s">
        <v>1</v>
      </c>
      <c r="N270" s="168" t="s">
        <v>42</v>
      </c>
      <c r="O270" s="55"/>
      <c r="P270" s="150">
        <f t="shared" si="21"/>
        <v>0</v>
      </c>
      <c r="Q270" s="150">
        <v>5.1999999999999995E-4</v>
      </c>
      <c r="R270" s="150">
        <f t="shared" si="22"/>
        <v>5.1999999999999995E-4</v>
      </c>
      <c r="S270" s="150">
        <v>0</v>
      </c>
      <c r="T270" s="151">
        <f t="shared" si="23"/>
        <v>0</v>
      </c>
      <c r="U270" s="29"/>
      <c r="V270" s="29"/>
      <c r="W270" s="29"/>
      <c r="X270" s="29"/>
      <c r="Y270" s="29"/>
      <c r="Z270" s="29"/>
      <c r="AA270" s="29"/>
      <c r="AB270" s="29"/>
      <c r="AC270" s="29"/>
      <c r="AD270" s="29"/>
      <c r="AE270" s="29"/>
      <c r="AR270" s="152" t="s">
        <v>159</v>
      </c>
      <c r="AT270" s="152" t="s">
        <v>4251</v>
      </c>
      <c r="AU270" s="152" t="s">
        <v>77</v>
      </c>
      <c r="AY270" s="14" t="s">
        <v>125</v>
      </c>
      <c r="BE270" s="153">
        <f t="shared" si="24"/>
        <v>0</v>
      </c>
      <c r="BF270" s="153">
        <f t="shared" si="25"/>
        <v>0</v>
      </c>
      <c r="BG270" s="153">
        <f t="shared" si="26"/>
        <v>0</v>
      </c>
      <c r="BH270" s="153">
        <f t="shared" si="27"/>
        <v>0</v>
      </c>
      <c r="BI270" s="153">
        <f t="shared" si="28"/>
        <v>0</v>
      </c>
      <c r="BJ270" s="14" t="s">
        <v>85</v>
      </c>
      <c r="BK270" s="153">
        <f t="shared" si="29"/>
        <v>0</v>
      </c>
      <c r="BL270" s="14" t="s">
        <v>133</v>
      </c>
      <c r="BM270" s="152" t="s">
        <v>4713</v>
      </c>
    </row>
    <row r="271" spans="1:65" s="2" customFormat="1" ht="16.5" customHeight="1">
      <c r="A271" s="29"/>
      <c r="B271" s="140"/>
      <c r="C271" s="159" t="s">
        <v>748</v>
      </c>
      <c r="D271" s="159" t="s">
        <v>4251</v>
      </c>
      <c r="E271" s="160" t="s">
        <v>4714</v>
      </c>
      <c r="F271" s="161" t="s">
        <v>4715</v>
      </c>
      <c r="G271" s="162" t="s">
        <v>446</v>
      </c>
      <c r="H271" s="163">
        <v>1</v>
      </c>
      <c r="I271" s="164"/>
      <c r="J271" s="165">
        <f t="shared" si="20"/>
        <v>0</v>
      </c>
      <c r="K271" s="161" t="s">
        <v>132</v>
      </c>
      <c r="L271" s="166"/>
      <c r="M271" s="167" t="s">
        <v>1</v>
      </c>
      <c r="N271" s="168" t="s">
        <v>42</v>
      </c>
      <c r="O271" s="55"/>
      <c r="P271" s="150">
        <f t="shared" si="21"/>
        <v>0</v>
      </c>
      <c r="Q271" s="150">
        <v>5.6999999999999998E-4</v>
      </c>
      <c r="R271" s="150">
        <f t="shared" si="22"/>
        <v>5.6999999999999998E-4</v>
      </c>
      <c r="S271" s="150">
        <v>0</v>
      </c>
      <c r="T271" s="151">
        <f t="shared" si="23"/>
        <v>0</v>
      </c>
      <c r="U271" s="29"/>
      <c r="V271" s="29"/>
      <c r="W271" s="29"/>
      <c r="X271" s="29"/>
      <c r="Y271" s="29"/>
      <c r="Z271" s="29"/>
      <c r="AA271" s="29"/>
      <c r="AB271" s="29"/>
      <c r="AC271" s="29"/>
      <c r="AD271" s="29"/>
      <c r="AE271" s="29"/>
      <c r="AR271" s="152" t="s">
        <v>159</v>
      </c>
      <c r="AT271" s="152" t="s">
        <v>4251</v>
      </c>
      <c r="AU271" s="152" t="s">
        <v>77</v>
      </c>
      <c r="AY271" s="14" t="s">
        <v>125</v>
      </c>
      <c r="BE271" s="153">
        <f t="shared" si="24"/>
        <v>0</v>
      </c>
      <c r="BF271" s="153">
        <f t="shared" si="25"/>
        <v>0</v>
      </c>
      <c r="BG271" s="153">
        <f t="shared" si="26"/>
        <v>0</v>
      </c>
      <c r="BH271" s="153">
        <f t="shared" si="27"/>
        <v>0</v>
      </c>
      <c r="BI271" s="153">
        <f t="shared" si="28"/>
        <v>0</v>
      </c>
      <c r="BJ271" s="14" t="s">
        <v>85</v>
      </c>
      <c r="BK271" s="153">
        <f t="shared" si="29"/>
        <v>0</v>
      </c>
      <c r="BL271" s="14" t="s">
        <v>133</v>
      </c>
      <c r="BM271" s="152" t="s">
        <v>4716</v>
      </c>
    </row>
    <row r="272" spans="1:65" s="2" customFormat="1" ht="16.5" customHeight="1">
      <c r="A272" s="29"/>
      <c r="B272" s="140"/>
      <c r="C272" s="159" t="s">
        <v>752</v>
      </c>
      <c r="D272" s="159" t="s">
        <v>4251</v>
      </c>
      <c r="E272" s="160" t="s">
        <v>4717</v>
      </c>
      <c r="F272" s="161" t="s">
        <v>4718</v>
      </c>
      <c r="G272" s="162" t="s">
        <v>446</v>
      </c>
      <c r="H272" s="163">
        <v>1</v>
      </c>
      <c r="I272" s="164"/>
      <c r="J272" s="165">
        <f t="shared" si="20"/>
        <v>0</v>
      </c>
      <c r="K272" s="161" t="s">
        <v>132</v>
      </c>
      <c r="L272" s="166"/>
      <c r="M272" s="167" t="s">
        <v>1</v>
      </c>
      <c r="N272" s="168" t="s">
        <v>42</v>
      </c>
      <c r="O272" s="55"/>
      <c r="P272" s="150">
        <f t="shared" si="21"/>
        <v>0</v>
      </c>
      <c r="Q272" s="150">
        <v>6.4000000000000005E-4</v>
      </c>
      <c r="R272" s="150">
        <f t="shared" si="22"/>
        <v>6.4000000000000005E-4</v>
      </c>
      <c r="S272" s="150">
        <v>0</v>
      </c>
      <c r="T272" s="151">
        <f t="shared" si="23"/>
        <v>0</v>
      </c>
      <c r="U272" s="29"/>
      <c r="V272" s="29"/>
      <c r="W272" s="29"/>
      <c r="X272" s="29"/>
      <c r="Y272" s="29"/>
      <c r="Z272" s="29"/>
      <c r="AA272" s="29"/>
      <c r="AB272" s="29"/>
      <c r="AC272" s="29"/>
      <c r="AD272" s="29"/>
      <c r="AE272" s="29"/>
      <c r="AR272" s="152" t="s">
        <v>159</v>
      </c>
      <c r="AT272" s="152" t="s">
        <v>4251</v>
      </c>
      <c r="AU272" s="152" t="s">
        <v>77</v>
      </c>
      <c r="AY272" s="14" t="s">
        <v>125</v>
      </c>
      <c r="BE272" s="153">
        <f t="shared" si="24"/>
        <v>0</v>
      </c>
      <c r="BF272" s="153">
        <f t="shared" si="25"/>
        <v>0</v>
      </c>
      <c r="BG272" s="153">
        <f t="shared" si="26"/>
        <v>0</v>
      </c>
      <c r="BH272" s="153">
        <f t="shared" si="27"/>
        <v>0</v>
      </c>
      <c r="BI272" s="153">
        <f t="shared" si="28"/>
        <v>0</v>
      </c>
      <c r="BJ272" s="14" t="s">
        <v>85</v>
      </c>
      <c r="BK272" s="153">
        <f t="shared" si="29"/>
        <v>0</v>
      </c>
      <c r="BL272" s="14" t="s">
        <v>133</v>
      </c>
      <c r="BM272" s="152" t="s">
        <v>4719</v>
      </c>
    </row>
    <row r="273" spans="1:65" s="2" customFormat="1" ht="16.5" customHeight="1">
      <c r="A273" s="29"/>
      <c r="B273" s="140"/>
      <c r="C273" s="159" t="s">
        <v>756</v>
      </c>
      <c r="D273" s="159" t="s">
        <v>4251</v>
      </c>
      <c r="E273" s="160" t="s">
        <v>4720</v>
      </c>
      <c r="F273" s="161" t="s">
        <v>4721</v>
      </c>
      <c r="G273" s="162" t="s">
        <v>446</v>
      </c>
      <c r="H273" s="163">
        <v>1</v>
      </c>
      <c r="I273" s="164"/>
      <c r="J273" s="165">
        <f t="shared" si="20"/>
        <v>0</v>
      </c>
      <c r="K273" s="161" t="s">
        <v>132</v>
      </c>
      <c r="L273" s="166"/>
      <c r="M273" s="167" t="s">
        <v>1</v>
      </c>
      <c r="N273" s="168" t="s">
        <v>42</v>
      </c>
      <c r="O273" s="55"/>
      <c r="P273" s="150">
        <f t="shared" si="21"/>
        <v>0</v>
      </c>
      <c r="Q273" s="150">
        <v>5.0000000000000002E-5</v>
      </c>
      <c r="R273" s="150">
        <f t="shared" si="22"/>
        <v>5.0000000000000002E-5</v>
      </c>
      <c r="S273" s="150">
        <v>0</v>
      </c>
      <c r="T273" s="151">
        <f t="shared" si="23"/>
        <v>0</v>
      </c>
      <c r="U273" s="29"/>
      <c r="V273" s="29"/>
      <c r="W273" s="29"/>
      <c r="X273" s="29"/>
      <c r="Y273" s="29"/>
      <c r="Z273" s="29"/>
      <c r="AA273" s="29"/>
      <c r="AB273" s="29"/>
      <c r="AC273" s="29"/>
      <c r="AD273" s="29"/>
      <c r="AE273" s="29"/>
      <c r="AR273" s="152" t="s">
        <v>159</v>
      </c>
      <c r="AT273" s="152" t="s">
        <v>4251</v>
      </c>
      <c r="AU273" s="152" t="s">
        <v>77</v>
      </c>
      <c r="AY273" s="14" t="s">
        <v>125</v>
      </c>
      <c r="BE273" s="153">
        <f t="shared" si="24"/>
        <v>0</v>
      </c>
      <c r="BF273" s="153">
        <f t="shared" si="25"/>
        <v>0</v>
      </c>
      <c r="BG273" s="153">
        <f t="shared" si="26"/>
        <v>0</v>
      </c>
      <c r="BH273" s="153">
        <f t="shared" si="27"/>
        <v>0</v>
      </c>
      <c r="BI273" s="153">
        <f t="shared" si="28"/>
        <v>0</v>
      </c>
      <c r="BJ273" s="14" t="s">
        <v>85</v>
      </c>
      <c r="BK273" s="153">
        <f t="shared" si="29"/>
        <v>0</v>
      </c>
      <c r="BL273" s="14" t="s">
        <v>133</v>
      </c>
      <c r="BM273" s="152" t="s">
        <v>4722</v>
      </c>
    </row>
    <row r="274" spans="1:65" s="2" customFormat="1" ht="16.5" customHeight="1">
      <c r="A274" s="29"/>
      <c r="B274" s="140"/>
      <c r="C274" s="159" t="s">
        <v>760</v>
      </c>
      <c r="D274" s="159" t="s">
        <v>4251</v>
      </c>
      <c r="E274" s="160" t="s">
        <v>4723</v>
      </c>
      <c r="F274" s="161" t="s">
        <v>4724</v>
      </c>
      <c r="G274" s="162" t="s">
        <v>446</v>
      </c>
      <c r="H274" s="163">
        <v>1</v>
      </c>
      <c r="I274" s="164"/>
      <c r="J274" s="165">
        <f t="shared" si="20"/>
        <v>0</v>
      </c>
      <c r="K274" s="161" t="s">
        <v>132</v>
      </c>
      <c r="L274" s="166"/>
      <c r="M274" s="167" t="s">
        <v>1</v>
      </c>
      <c r="N274" s="168" t="s">
        <v>42</v>
      </c>
      <c r="O274" s="55"/>
      <c r="P274" s="150">
        <f t="shared" si="21"/>
        <v>0</v>
      </c>
      <c r="Q274" s="150">
        <v>8.5199999999999998E-3</v>
      </c>
      <c r="R274" s="150">
        <f t="shared" si="22"/>
        <v>8.5199999999999998E-3</v>
      </c>
      <c r="S274" s="150">
        <v>0</v>
      </c>
      <c r="T274" s="151">
        <f t="shared" si="23"/>
        <v>0</v>
      </c>
      <c r="U274" s="29"/>
      <c r="V274" s="29"/>
      <c r="W274" s="29"/>
      <c r="X274" s="29"/>
      <c r="Y274" s="29"/>
      <c r="Z274" s="29"/>
      <c r="AA274" s="29"/>
      <c r="AB274" s="29"/>
      <c r="AC274" s="29"/>
      <c r="AD274" s="29"/>
      <c r="AE274" s="29"/>
      <c r="AR274" s="152" t="s">
        <v>159</v>
      </c>
      <c r="AT274" s="152" t="s">
        <v>4251</v>
      </c>
      <c r="AU274" s="152" t="s">
        <v>77</v>
      </c>
      <c r="AY274" s="14" t="s">
        <v>125</v>
      </c>
      <c r="BE274" s="153">
        <f t="shared" si="24"/>
        <v>0</v>
      </c>
      <c r="BF274" s="153">
        <f t="shared" si="25"/>
        <v>0</v>
      </c>
      <c r="BG274" s="153">
        <f t="shared" si="26"/>
        <v>0</v>
      </c>
      <c r="BH274" s="153">
        <f t="shared" si="27"/>
        <v>0</v>
      </c>
      <c r="BI274" s="153">
        <f t="shared" si="28"/>
        <v>0</v>
      </c>
      <c r="BJ274" s="14" t="s">
        <v>85</v>
      </c>
      <c r="BK274" s="153">
        <f t="shared" si="29"/>
        <v>0</v>
      </c>
      <c r="BL274" s="14" t="s">
        <v>133</v>
      </c>
      <c r="BM274" s="152" t="s">
        <v>4725</v>
      </c>
    </row>
    <row r="275" spans="1:65" s="2" customFormat="1" ht="16.5" customHeight="1">
      <c r="A275" s="29"/>
      <c r="B275" s="140"/>
      <c r="C275" s="159" t="s">
        <v>764</v>
      </c>
      <c r="D275" s="159" t="s">
        <v>4251</v>
      </c>
      <c r="E275" s="160" t="s">
        <v>4726</v>
      </c>
      <c r="F275" s="161" t="s">
        <v>4727</v>
      </c>
      <c r="G275" s="162" t="s">
        <v>446</v>
      </c>
      <c r="H275" s="163">
        <v>1</v>
      </c>
      <c r="I275" s="164"/>
      <c r="J275" s="165">
        <f t="shared" si="20"/>
        <v>0</v>
      </c>
      <c r="K275" s="161" t="s">
        <v>132</v>
      </c>
      <c r="L275" s="166"/>
      <c r="M275" s="167" t="s">
        <v>1</v>
      </c>
      <c r="N275" s="168" t="s">
        <v>42</v>
      </c>
      <c r="O275" s="55"/>
      <c r="P275" s="150">
        <f t="shared" si="21"/>
        <v>0</v>
      </c>
      <c r="Q275" s="150">
        <v>7.4200000000000004E-3</v>
      </c>
      <c r="R275" s="150">
        <f t="shared" si="22"/>
        <v>7.4200000000000004E-3</v>
      </c>
      <c r="S275" s="150">
        <v>0</v>
      </c>
      <c r="T275" s="151">
        <f t="shared" si="23"/>
        <v>0</v>
      </c>
      <c r="U275" s="29"/>
      <c r="V275" s="29"/>
      <c r="W275" s="29"/>
      <c r="X275" s="29"/>
      <c r="Y275" s="29"/>
      <c r="Z275" s="29"/>
      <c r="AA275" s="29"/>
      <c r="AB275" s="29"/>
      <c r="AC275" s="29"/>
      <c r="AD275" s="29"/>
      <c r="AE275" s="29"/>
      <c r="AR275" s="152" t="s">
        <v>159</v>
      </c>
      <c r="AT275" s="152" t="s">
        <v>4251</v>
      </c>
      <c r="AU275" s="152" t="s">
        <v>77</v>
      </c>
      <c r="AY275" s="14" t="s">
        <v>125</v>
      </c>
      <c r="BE275" s="153">
        <f t="shared" si="24"/>
        <v>0</v>
      </c>
      <c r="BF275" s="153">
        <f t="shared" si="25"/>
        <v>0</v>
      </c>
      <c r="BG275" s="153">
        <f t="shared" si="26"/>
        <v>0</v>
      </c>
      <c r="BH275" s="153">
        <f t="shared" si="27"/>
        <v>0</v>
      </c>
      <c r="BI275" s="153">
        <f t="shared" si="28"/>
        <v>0</v>
      </c>
      <c r="BJ275" s="14" t="s">
        <v>85</v>
      </c>
      <c r="BK275" s="153">
        <f t="shared" si="29"/>
        <v>0</v>
      </c>
      <c r="BL275" s="14" t="s">
        <v>133</v>
      </c>
      <c r="BM275" s="152" t="s">
        <v>4728</v>
      </c>
    </row>
    <row r="276" spans="1:65" s="2" customFormat="1" ht="16.5" customHeight="1">
      <c r="A276" s="29"/>
      <c r="B276" s="140"/>
      <c r="C276" s="159" t="s">
        <v>768</v>
      </c>
      <c r="D276" s="159" t="s">
        <v>4251</v>
      </c>
      <c r="E276" s="160" t="s">
        <v>4729</v>
      </c>
      <c r="F276" s="161" t="s">
        <v>4730</v>
      </c>
      <c r="G276" s="162" t="s">
        <v>446</v>
      </c>
      <c r="H276" s="163">
        <v>1</v>
      </c>
      <c r="I276" s="164"/>
      <c r="J276" s="165">
        <f t="shared" si="20"/>
        <v>0</v>
      </c>
      <c r="K276" s="161" t="s">
        <v>132</v>
      </c>
      <c r="L276" s="166"/>
      <c r="M276" s="167" t="s">
        <v>1</v>
      </c>
      <c r="N276" s="168" t="s">
        <v>42</v>
      </c>
      <c r="O276" s="55"/>
      <c r="P276" s="150">
        <f t="shared" si="21"/>
        <v>0</v>
      </c>
      <c r="Q276" s="150">
        <v>1.167E-2</v>
      </c>
      <c r="R276" s="150">
        <f t="shared" si="22"/>
        <v>1.167E-2</v>
      </c>
      <c r="S276" s="150">
        <v>0</v>
      </c>
      <c r="T276" s="151">
        <f t="shared" si="23"/>
        <v>0</v>
      </c>
      <c r="U276" s="29"/>
      <c r="V276" s="29"/>
      <c r="W276" s="29"/>
      <c r="X276" s="29"/>
      <c r="Y276" s="29"/>
      <c r="Z276" s="29"/>
      <c r="AA276" s="29"/>
      <c r="AB276" s="29"/>
      <c r="AC276" s="29"/>
      <c r="AD276" s="29"/>
      <c r="AE276" s="29"/>
      <c r="AR276" s="152" t="s">
        <v>159</v>
      </c>
      <c r="AT276" s="152" t="s">
        <v>4251</v>
      </c>
      <c r="AU276" s="152" t="s">
        <v>77</v>
      </c>
      <c r="AY276" s="14" t="s">
        <v>125</v>
      </c>
      <c r="BE276" s="153">
        <f t="shared" si="24"/>
        <v>0</v>
      </c>
      <c r="BF276" s="153">
        <f t="shared" si="25"/>
        <v>0</v>
      </c>
      <c r="BG276" s="153">
        <f t="shared" si="26"/>
        <v>0</v>
      </c>
      <c r="BH276" s="153">
        <f t="shared" si="27"/>
        <v>0</v>
      </c>
      <c r="BI276" s="153">
        <f t="shared" si="28"/>
        <v>0</v>
      </c>
      <c r="BJ276" s="14" t="s">
        <v>85</v>
      </c>
      <c r="BK276" s="153">
        <f t="shared" si="29"/>
        <v>0</v>
      </c>
      <c r="BL276" s="14" t="s">
        <v>133</v>
      </c>
      <c r="BM276" s="152" t="s">
        <v>4731</v>
      </c>
    </row>
    <row r="277" spans="1:65" s="2" customFormat="1" ht="16.5" customHeight="1">
      <c r="A277" s="29"/>
      <c r="B277" s="140"/>
      <c r="C277" s="159" t="s">
        <v>772</v>
      </c>
      <c r="D277" s="159" t="s">
        <v>4251</v>
      </c>
      <c r="E277" s="160" t="s">
        <v>4732</v>
      </c>
      <c r="F277" s="161" t="s">
        <v>4733</v>
      </c>
      <c r="G277" s="162" t="s">
        <v>446</v>
      </c>
      <c r="H277" s="163">
        <v>1</v>
      </c>
      <c r="I277" s="164"/>
      <c r="J277" s="165">
        <f t="shared" si="20"/>
        <v>0</v>
      </c>
      <c r="K277" s="161" t="s">
        <v>132</v>
      </c>
      <c r="L277" s="166"/>
      <c r="M277" s="167" t="s">
        <v>1</v>
      </c>
      <c r="N277" s="168" t="s">
        <v>42</v>
      </c>
      <c r="O277" s="55"/>
      <c r="P277" s="150">
        <f t="shared" si="21"/>
        <v>0</v>
      </c>
      <c r="Q277" s="150">
        <v>1.167E-2</v>
      </c>
      <c r="R277" s="150">
        <f t="shared" si="22"/>
        <v>1.167E-2</v>
      </c>
      <c r="S277" s="150">
        <v>0</v>
      </c>
      <c r="T277" s="151">
        <f t="shared" si="23"/>
        <v>0</v>
      </c>
      <c r="U277" s="29"/>
      <c r="V277" s="29"/>
      <c r="W277" s="29"/>
      <c r="X277" s="29"/>
      <c r="Y277" s="29"/>
      <c r="Z277" s="29"/>
      <c r="AA277" s="29"/>
      <c r="AB277" s="29"/>
      <c r="AC277" s="29"/>
      <c r="AD277" s="29"/>
      <c r="AE277" s="29"/>
      <c r="AR277" s="152" t="s">
        <v>159</v>
      </c>
      <c r="AT277" s="152" t="s">
        <v>4251</v>
      </c>
      <c r="AU277" s="152" t="s">
        <v>77</v>
      </c>
      <c r="AY277" s="14" t="s">
        <v>125</v>
      </c>
      <c r="BE277" s="153">
        <f t="shared" si="24"/>
        <v>0</v>
      </c>
      <c r="BF277" s="153">
        <f t="shared" si="25"/>
        <v>0</v>
      </c>
      <c r="BG277" s="153">
        <f t="shared" si="26"/>
        <v>0</v>
      </c>
      <c r="BH277" s="153">
        <f t="shared" si="27"/>
        <v>0</v>
      </c>
      <c r="BI277" s="153">
        <f t="shared" si="28"/>
        <v>0</v>
      </c>
      <c r="BJ277" s="14" t="s">
        <v>85</v>
      </c>
      <c r="BK277" s="153">
        <f t="shared" si="29"/>
        <v>0</v>
      </c>
      <c r="BL277" s="14" t="s">
        <v>133</v>
      </c>
      <c r="BM277" s="152" t="s">
        <v>4734</v>
      </c>
    </row>
    <row r="278" spans="1:65" s="2" customFormat="1" ht="16.5" customHeight="1">
      <c r="A278" s="29"/>
      <c r="B278" s="140"/>
      <c r="C278" s="159" t="s">
        <v>776</v>
      </c>
      <c r="D278" s="159" t="s">
        <v>4251</v>
      </c>
      <c r="E278" s="160" t="s">
        <v>4735</v>
      </c>
      <c r="F278" s="161" t="s">
        <v>4736</v>
      </c>
      <c r="G278" s="162" t="s">
        <v>446</v>
      </c>
      <c r="H278" s="163">
        <v>1</v>
      </c>
      <c r="I278" s="164"/>
      <c r="J278" s="165">
        <f t="shared" si="20"/>
        <v>0</v>
      </c>
      <c r="K278" s="161" t="s">
        <v>132</v>
      </c>
      <c r="L278" s="166"/>
      <c r="M278" s="167" t="s">
        <v>1</v>
      </c>
      <c r="N278" s="168" t="s">
        <v>42</v>
      </c>
      <c r="O278" s="55"/>
      <c r="P278" s="150">
        <f t="shared" si="21"/>
        <v>0</v>
      </c>
      <c r="Q278" s="150">
        <v>8.9099999999999995E-3</v>
      </c>
      <c r="R278" s="150">
        <f t="shared" si="22"/>
        <v>8.9099999999999995E-3</v>
      </c>
      <c r="S278" s="150">
        <v>0</v>
      </c>
      <c r="T278" s="151">
        <f t="shared" si="23"/>
        <v>0</v>
      </c>
      <c r="U278" s="29"/>
      <c r="V278" s="29"/>
      <c r="W278" s="29"/>
      <c r="X278" s="29"/>
      <c r="Y278" s="29"/>
      <c r="Z278" s="29"/>
      <c r="AA278" s="29"/>
      <c r="AB278" s="29"/>
      <c r="AC278" s="29"/>
      <c r="AD278" s="29"/>
      <c r="AE278" s="29"/>
      <c r="AR278" s="152" t="s">
        <v>159</v>
      </c>
      <c r="AT278" s="152" t="s">
        <v>4251</v>
      </c>
      <c r="AU278" s="152" t="s">
        <v>77</v>
      </c>
      <c r="AY278" s="14" t="s">
        <v>125</v>
      </c>
      <c r="BE278" s="153">
        <f t="shared" si="24"/>
        <v>0</v>
      </c>
      <c r="BF278" s="153">
        <f t="shared" si="25"/>
        <v>0</v>
      </c>
      <c r="BG278" s="153">
        <f t="shared" si="26"/>
        <v>0</v>
      </c>
      <c r="BH278" s="153">
        <f t="shared" si="27"/>
        <v>0</v>
      </c>
      <c r="BI278" s="153">
        <f t="shared" si="28"/>
        <v>0</v>
      </c>
      <c r="BJ278" s="14" t="s">
        <v>85</v>
      </c>
      <c r="BK278" s="153">
        <f t="shared" si="29"/>
        <v>0</v>
      </c>
      <c r="BL278" s="14" t="s">
        <v>133</v>
      </c>
      <c r="BM278" s="152" t="s">
        <v>4737</v>
      </c>
    </row>
    <row r="279" spans="1:65" s="2" customFormat="1" ht="16.5" customHeight="1">
      <c r="A279" s="29"/>
      <c r="B279" s="140"/>
      <c r="C279" s="159" t="s">
        <v>780</v>
      </c>
      <c r="D279" s="159" t="s">
        <v>4251</v>
      </c>
      <c r="E279" s="160" t="s">
        <v>4738</v>
      </c>
      <c r="F279" s="161" t="s">
        <v>4739</v>
      </c>
      <c r="G279" s="162" t="s">
        <v>446</v>
      </c>
      <c r="H279" s="163">
        <v>1</v>
      </c>
      <c r="I279" s="164"/>
      <c r="J279" s="165">
        <f t="shared" si="20"/>
        <v>0</v>
      </c>
      <c r="K279" s="161" t="s">
        <v>132</v>
      </c>
      <c r="L279" s="166"/>
      <c r="M279" s="167" t="s">
        <v>1</v>
      </c>
      <c r="N279" s="168" t="s">
        <v>42</v>
      </c>
      <c r="O279" s="55"/>
      <c r="P279" s="150">
        <f t="shared" si="21"/>
        <v>0</v>
      </c>
      <c r="Q279" s="150">
        <v>7.5700000000000003E-3</v>
      </c>
      <c r="R279" s="150">
        <f t="shared" si="22"/>
        <v>7.5700000000000003E-3</v>
      </c>
      <c r="S279" s="150">
        <v>0</v>
      </c>
      <c r="T279" s="151">
        <f t="shared" si="23"/>
        <v>0</v>
      </c>
      <c r="U279" s="29"/>
      <c r="V279" s="29"/>
      <c r="W279" s="29"/>
      <c r="X279" s="29"/>
      <c r="Y279" s="29"/>
      <c r="Z279" s="29"/>
      <c r="AA279" s="29"/>
      <c r="AB279" s="29"/>
      <c r="AC279" s="29"/>
      <c r="AD279" s="29"/>
      <c r="AE279" s="29"/>
      <c r="AR279" s="152" t="s">
        <v>159</v>
      </c>
      <c r="AT279" s="152" t="s">
        <v>4251</v>
      </c>
      <c r="AU279" s="152" t="s">
        <v>77</v>
      </c>
      <c r="AY279" s="14" t="s">
        <v>125</v>
      </c>
      <c r="BE279" s="153">
        <f t="shared" si="24"/>
        <v>0</v>
      </c>
      <c r="BF279" s="153">
        <f t="shared" si="25"/>
        <v>0</v>
      </c>
      <c r="BG279" s="153">
        <f t="shared" si="26"/>
        <v>0</v>
      </c>
      <c r="BH279" s="153">
        <f t="shared" si="27"/>
        <v>0</v>
      </c>
      <c r="BI279" s="153">
        <f t="shared" si="28"/>
        <v>0</v>
      </c>
      <c r="BJ279" s="14" t="s">
        <v>85</v>
      </c>
      <c r="BK279" s="153">
        <f t="shared" si="29"/>
        <v>0</v>
      </c>
      <c r="BL279" s="14" t="s">
        <v>133</v>
      </c>
      <c r="BM279" s="152" t="s">
        <v>4740</v>
      </c>
    </row>
    <row r="280" spans="1:65" s="2" customFormat="1" ht="16.5" customHeight="1">
      <c r="A280" s="29"/>
      <c r="B280" s="140"/>
      <c r="C280" s="159" t="s">
        <v>785</v>
      </c>
      <c r="D280" s="159" t="s">
        <v>4251</v>
      </c>
      <c r="E280" s="160" t="s">
        <v>4741</v>
      </c>
      <c r="F280" s="161" t="s">
        <v>4742</v>
      </c>
      <c r="G280" s="162" t="s">
        <v>446</v>
      </c>
      <c r="H280" s="163">
        <v>1</v>
      </c>
      <c r="I280" s="164"/>
      <c r="J280" s="165">
        <f t="shared" si="20"/>
        <v>0</v>
      </c>
      <c r="K280" s="161" t="s">
        <v>132</v>
      </c>
      <c r="L280" s="166"/>
      <c r="M280" s="167" t="s">
        <v>1</v>
      </c>
      <c r="N280" s="168" t="s">
        <v>42</v>
      </c>
      <c r="O280" s="55"/>
      <c r="P280" s="150">
        <f t="shared" si="21"/>
        <v>0</v>
      </c>
      <c r="Q280" s="150">
        <v>1.167E-2</v>
      </c>
      <c r="R280" s="150">
        <f t="shared" si="22"/>
        <v>1.167E-2</v>
      </c>
      <c r="S280" s="150">
        <v>0</v>
      </c>
      <c r="T280" s="151">
        <f t="shared" si="23"/>
        <v>0</v>
      </c>
      <c r="U280" s="29"/>
      <c r="V280" s="29"/>
      <c r="W280" s="29"/>
      <c r="X280" s="29"/>
      <c r="Y280" s="29"/>
      <c r="Z280" s="29"/>
      <c r="AA280" s="29"/>
      <c r="AB280" s="29"/>
      <c r="AC280" s="29"/>
      <c r="AD280" s="29"/>
      <c r="AE280" s="29"/>
      <c r="AR280" s="152" t="s">
        <v>159</v>
      </c>
      <c r="AT280" s="152" t="s">
        <v>4251</v>
      </c>
      <c r="AU280" s="152" t="s">
        <v>77</v>
      </c>
      <c r="AY280" s="14" t="s">
        <v>125</v>
      </c>
      <c r="BE280" s="153">
        <f t="shared" si="24"/>
        <v>0</v>
      </c>
      <c r="BF280" s="153">
        <f t="shared" si="25"/>
        <v>0</v>
      </c>
      <c r="BG280" s="153">
        <f t="shared" si="26"/>
        <v>0</v>
      </c>
      <c r="BH280" s="153">
        <f t="shared" si="27"/>
        <v>0</v>
      </c>
      <c r="BI280" s="153">
        <f t="shared" si="28"/>
        <v>0</v>
      </c>
      <c r="BJ280" s="14" t="s">
        <v>85</v>
      </c>
      <c r="BK280" s="153">
        <f t="shared" si="29"/>
        <v>0</v>
      </c>
      <c r="BL280" s="14" t="s">
        <v>133</v>
      </c>
      <c r="BM280" s="152" t="s">
        <v>4743</v>
      </c>
    </row>
    <row r="281" spans="1:65" s="2" customFormat="1" ht="16.5" customHeight="1">
      <c r="A281" s="29"/>
      <c r="B281" s="140"/>
      <c r="C281" s="159" t="s">
        <v>789</v>
      </c>
      <c r="D281" s="159" t="s">
        <v>4251</v>
      </c>
      <c r="E281" s="160" t="s">
        <v>4744</v>
      </c>
      <c r="F281" s="161" t="s">
        <v>4745</v>
      </c>
      <c r="G281" s="162" t="s">
        <v>446</v>
      </c>
      <c r="H281" s="163">
        <v>1</v>
      </c>
      <c r="I281" s="164"/>
      <c r="J281" s="165">
        <f t="shared" si="20"/>
        <v>0</v>
      </c>
      <c r="K281" s="161" t="s">
        <v>132</v>
      </c>
      <c r="L281" s="166"/>
      <c r="M281" s="167" t="s">
        <v>1</v>
      </c>
      <c r="N281" s="168" t="s">
        <v>42</v>
      </c>
      <c r="O281" s="55"/>
      <c r="P281" s="150">
        <f t="shared" si="21"/>
        <v>0</v>
      </c>
      <c r="Q281" s="150">
        <v>1.2109999999999999E-2</v>
      </c>
      <c r="R281" s="150">
        <f t="shared" si="22"/>
        <v>1.2109999999999999E-2</v>
      </c>
      <c r="S281" s="150">
        <v>0</v>
      </c>
      <c r="T281" s="151">
        <f t="shared" si="23"/>
        <v>0</v>
      </c>
      <c r="U281" s="29"/>
      <c r="V281" s="29"/>
      <c r="W281" s="29"/>
      <c r="X281" s="29"/>
      <c r="Y281" s="29"/>
      <c r="Z281" s="29"/>
      <c r="AA281" s="29"/>
      <c r="AB281" s="29"/>
      <c r="AC281" s="29"/>
      <c r="AD281" s="29"/>
      <c r="AE281" s="29"/>
      <c r="AR281" s="152" t="s">
        <v>159</v>
      </c>
      <c r="AT281" s="152" t="s">
        <v>4251</v>
      </c>
      <c r="AU281" s="152" t="s">
        <v>77</v>
      </c>
      <c r="AY281" s="14" t="s">
        <v>125</v>
      </c>
      <c r="BE281" s="153">
        <f t="shared" si="24"/>
        <v>0</v>
      </c>
      <c r="BF281" s="153">
        <f t="shared" si="25"/>
        <v>0</v>
      </c>
      <c r="BG281" s="153">
        <f t="shared" si="26"/>
        <v>0</v>
      </c>
      <c r="BH281" s="153">
        <f t="shared" si="27"/>
        <v>0</v>
      </c>
      <c r="BI281" s="153">
        <f t="shared" si="28"/>
        <v>0</v>
      </c>
      <c r="BJ281" s="14" t="s">
        <v>85</v>
      </c>
      <c r="BK281" s="153">
        <f t="shared" si="29"/>
        <v>0</v>
      </c>
      <c r="BL281" s="14" t="s">
        <v>133</v>
      </c>
      <c r="BM281" s="152" t="s">
        <v>4746</v>
      </c>
    </row>
    <row r="282" spans="1:65" s="2" customFormat="1" ht="16.5" customHeight="1">
      <c r="A282" s="29"/>
      <c r="B282" s="140"/>
      <c r="C282" s="159" t="s">
        <v>793</v>
      </c>
      <c r="D282" s="159" t="s">
        <v>4251</v>
      </c>
      <c r="E282" s="160" t="s">
        <v>4747</v>
      </c>
      <c r="F282" s="161" t="s">
        <v>4748</v>
      </c>
      <c r="G282" s="162" t="s">
        <v>446</v>
      </c>
      <c r="H282" s="163">
        <v>1</v>
      </c>
      <c r="I282" s="164"/>
      <c r="J282" s="165">
        <f t="shared" si="20"/>
        <v>0</v>
      </c>
      <c r="K282" s="161" t="s">
        <v>132</v>
      </c>
      <c r="L282" s="166"/>
      <c r="M282" s="167" t="s">
        <v>1</v>
      </c>
      <c r="N282" s="168" t="s">
        <v>42</v>
      </c>
      <c r="O282" s="55"/>
      <c r="P282" s="150">
        <f t="shared" si="21"/>
        <v>0</v>
      </c>
      <c r="Q282" s="150">
        <v>2.0000000000000002E-5</v>
      </c>
      <c r="R282" s="150">
        <f t="shared" si="22"/>
        <v>2.0000000000000002E-5</v>
      </c>
      <c r="S282" s="150">
        <v>0</v>
      </c>
      <c r="T282" s="151">
        <f t="shared" si="23"/>
        <v>0</v>
      </c>
      <c r="U282" s="29"/>
      <c r="V282" s="29"/>
      <c r="W282" s="29"/>
      <c r="X282" s="29"/>
      <c r="Y282" s="29"/>
      <c r="Z282" s="29"/>
      <c r="AA282" s="29"/>
      <c r="AB282" s="29"/>
      <c r="AC282" s="29"/>
      <c r="AD282" s="29"/>
      <c r="AE282" s="29"/>
      <c r="AR282" s="152" t="s">
        <v>159</v>
      </c>
      <c r="AT282" s="152" t="s">
        <v>4251</v>
      </c>
      <c r="AU282" s="152" t="s">
        <v>77</v>
      </c>
      <c r="AY282" s="14" t="s">
        <v>125</v>
      </c>
      <c r="BE282" s="153">
        <f t="shared" si="24"/>
        <v>0</v>
      </c>
      <c r="BF282" s="153">
        <f t="shared" si="25"/>
        <v>0</v>
      </c>
      <c r="BG282" s="153">
        <f t="shared" si="26"/>
        <v>0</v>
      </c>
      <c r="BH282" s="153">
        <f t="shared" si="27"/>
        <v>0</v>
      </c>
      <c r="BI282" s="153">
        <f t="shared" si="28"/>
        <v>0</v>
      </c>
      <c r="BJ282" s="14" t="s">
        <v>85</v>
      </c>
      <c r="BK282" s="153">
        <f t="shared" si="29"/>
        <v>0</v>
      </c>
      <c r="BL282" s="14" t="s">
        <v>133</v>
      </c>
      <c r="BM282" s="152" t="s">
        <v>4749</v>
      </c>
    </row>
    <row r="283" spans="1:65" s="2" customFormat="1" ht="16.5" customHeight="1">
      <c r="A283" s="29"/>
      <c r="B283" s="140"/>
      <c r="C283" s="159" t="s">
        <v>797</v>
      </c>
      <c r="D283" s="159" t="s">
        <v>4251</v>
      </c>
      <c r="E283" s="160" t="s">
        <v>4750</v>
      </c>
      <c r="F283" s="161" t="s">
        <v>4751</v>
      </c>
      <c r="G283" s="162" t="s">
        <v>446</v>
      </c>
      <c r="H283" s="163">
        <v>1</v>
      </c>
      <c r="I283" s="164"/>
      <c r="J283" s="165">
        <f t="shared" si="20"/>
        <v>0</v>
      </c>
      <c r="K283" s="161" t="s">
        <v>132</v>
      </c>
      <c r="L283" s="166"/>
      <c r="M283" s="167" t="s">
        <v>1</v>
      </c>
      <c r="N283" s="168" t="s">
        <v>42</v>
      </c>
      <c r="O283" s="55"/>
      <c r="P283" s="150">
        <f t="shared" si="21"/>
        <v>0</v>
      </c>
      <c r="Q283" s="150">
        <v>1.7000000000000001E-4</v>
      </c>
      <c r="R283" s="150">
        <f t="shared" si="22"/>
        <v>1.7000000000000001E-4</v>
      </c>
      <c r="S283" s="150">
        <v>0</v>
      </c>
      <c r="T283" s="151">
        <f t="shared" si="23"/>
        <v>0</v>
      </c>
      <c r="U283" s="29"/>
      <c r="V283" s="29"/>
      <c r="W283" s="29"/>
      <c r="X283" s="29"/>
      <c r="Y283" s="29"/>
      <c r="Z283" s="29"/>
      <c r="AA283" s="29"/>
      <c r="AB283" s="29"/>
      <c r="AC283" s="29"/>
      <c r="AD283" s="29"/>
      <c r="AE283" s="29"/>
      <c r="AR283" s="152" t="s">
        <v>159</v>
      </c>
      <c r="AT283" s="152" t="s">
        <v>4251</v>
      </c>
      <c r="AU283" s="152" t="s">
        <v>77</v>
      </c>
      <c r="AY283" s="14" t="s">
        <v>125</v>
      </c>
      <c r="BE283" s="153">
        <f t="shared" si="24"/>
        <v>0</v>
      </c>
      <c r="BF283" s="153">
        <f t="shared" si="25"/>
        <v>0</v>
      </c>
      <c r="BG283" s="153">
        <f t="shared" si="26"/>
        <v>0</v>
      </c>
      <c r="BH283" s="153">
        <f t="shared" si="27"/>
        <v>0</v>
      </c>
      <c r="BI283" s="153">
        <f t="shared" si="28"/>
        <v>0</v>
      </c>
      <c r="BJ283" s="14" t="s">
        <v>85</v>
      </c>
      <c r="BK283" s="153">
        <f t="shared" si="29"/>
        <v>0</v>
      </c>
      <c r="BL283" s="14" t="s">
        <v>133</v>
      </c>
      <c r="BM283" s="152" t="s">
        <v>4752</v>
      </c>
    </row>
    <row r="284" spans="1:65" s="2" customFormat="1" ht="16.5" customHeight="1">
      <c r="A284" s="29"/>
      <c r="B284" s="140"/>
      <c r="C284" s="159" t="s">
        <v>801</v>
      </c>
      <c r="D284" s="159" t="s">
        <v>4251</v>
      </c>
      <c r="E284" s="160" t="s">
        <v>4753</v>
      </c>
      <c r="F284" s="161" t="s">
        <v>4754</v>
      </c>
      <c r="G284" s="162" t="s">
        <v>446</v>
      </c>
      <c r="H284" s="163">
        <v>1</v>
      </c>
      <c r="I284" s="164"/>
      <c r="J284" s="165">
        <f t="shared" si="20"/>
        <v>0</v>
      </c>
      <c r="K284" s="161" t="s">
        <v>132</v>
      </c>
      <c r="L284" s="166"/>
      <c r="M284" s="167" t="s">
        <v>1</v>
      </c>
      <c r="N284" s="168" t="s">
        <v>42</v>
      </c>
      <c r="O284" s="55"/>
      <c r="P284" s="150">
        <f t="shared" si="21"/>
        <v>0</v>
      </c>
      <c r="Q284" s="150">
        <v>2.0000000000000002E-5</v>
      </c>
      <c r="R284" s="150">
        <f t="shared" si="22"/>
        <v>2.0000000000000002E-5</v>
      </c>
      <c r="S284" s="150">
        <v>0</v>
      </c>
      <c r="T284" s="151">
        <f t="shared" si="23"/>
        <v>0</v>
      </c>
      <c r="U284" s="29"/>
      <c r="V284" s="29"/>
      <c r="W284" s="29"/>
      <c r="X284" s="29"/>
      <c r="Y284" s="29"/>
      <c r="Z284" s="29"/>
      <c r="AA284" s="29"/>
      <c r="AB284" s="29"/>
      <c r="AC284" s="29"/>
      <c r="AD284" s="29"/>
      <c r="AE284" s="29"/>
      <c r="AR284" s="152" t="s">
        <v>159</v>
      </c>
      <c r="AT284" s="152" t="s">
        <v>4251</v>
      </c>
      <c r="AU284" s="152" t="s">
        <v>77</v>
      </c>
      <c r="AY284" s="14" t="s">
        <v>125</v>
      </c>
      <c r="BE284" s="153">
        <f t="shared" si="24"/>
        <v>0</v>
      </c>
      <c r="BF284" s="153">
        <f t="shared" si="25"/>
        <v>0</v>
      </c>
      <c r="BG284" s="153">
        <f t="shared" si="26"/>
        <v>0</v>
      </c>
      <c r="BH284" s="153">
        <f t="shared" si="27"/>
        <v>0</v>
      </c>
      <c r="BI284" s="153">
        <f t="shared" si="28"/>
        <v>0</v>
      </c>
      <c r="BJ284" s="14" t="s">
        <v>85</v>
      </c>
      <c r="BK284" s="153">
        <f t="shared" si="29"/>
        <v>0</v>
      </c>
      <c r="BL284" s="14" t="s">
        <v>133</v>
      </c>
      <c r="BM284" s="152" t="s">
        <v>4755</v>
      </c>
    </row>
    <row r="285" spans="1:65" s="2" customFormat="1" ht="16.5" customHeight="1">
      <c r="A285" s="29"/>
      <c r="B285" s="140"/>
      <c r="C285" s="159" t="s">
        <v>805</v>
      </c>
      <c r="D285" s="159" t="s">
        <v>4251</v>
      </c>
      <c r="E285" s="160" t="s">
        <v>4756</v>
      </c>
      <c r="F285" s="161" t="s">
        <v>4757</v>
      </c>
      <c r="G285" s="162" t="s">
        <v>446</v>
      </c>
      <c r="H285" s="163">
        <v>1</v>
      </c>
      <c r="I285" s="164"/>
      <c r="J285" s="165">
        <f t="shared" si="20"/>
        <v>0</v>
      </c>
      <c r="K285" s="161" t="s">
        <v>132</v>
      </c>
      <c r="L285" s="166"/>
      <c r="M285" s="167" t="s">
        <v>1</v>
      </c>
      <c r="N285" s="168" t="s">
        <v>42</v>
      </c>
      <c r="O285" s="55"/>
      <c r="P285" s="150">
        <f t="shared" si="21"/>
        <v>0</v>
      </c>
      <c r="Q285" s="150">
        <v>2.0000000000000002E-5</v>
      </c>
      <c r="R285" s="150">
        <f t="shared" si="22"/>
        <v>2.0000000000000002E-5</v>
      </c>
      <c r="S285" s="150">
        <v>0</v>
      </c>
      <c r="T285" s="151">
        <f t="shared" si="23"/>
        <v>0</v>
      </c>
      <c r="U285" s="29"/>
      <c r="V285" s="29"/>
      <c r="W285" s="29"/>
      <c r="X285" s="29"/>
      <c r="Y285" s="29"/>
      <c r="Z285" s="29"/>
      <c r="AA285" s="29"/>
      <c r="AB285" s="29"/>
      <c r="AC285" s="29"/>
      <c r="AD285" s="29"/>
      <c r="AE285" s="29"/>
      <c r="AR285" s="152" t="s">
        <v>159</v>
      </c>
      <c r="AT285" s="152" t="s">
        <v>4251</v>
      </c>
      <c r="AU285" s="152" t="s">
        <v>77</v>
      </c>
      <c r="AY285" s="14" t="s">
        <v>125</v>
      </c>
      <c r="BE285" s="153">
        <f t="shared" si="24"/>
        <v>0</v>
      </c>
      <c r="BF285" s="153">
        <f t="shared" si="25"/>
        <v>0</v>
      </c>
      <c r="BG285" s="153">
        <f t="shared" si="26"/>
        <v>0</v>
      </c>
      <c r="BH285" s="153">
        <f t="shared" si="27"/>
        <v>0</v>
      </c>
      <c r="BI285" s="153">
        <f t="shared" si="28"/>
        <v>0</v>
      </c>
      <c r="BJ285" s="14" t="s">
        <v>85</v>
      </c>
      <c r="BK285" s="153">
        <f t="shared" si="29"/>
        <v>0</v>
      </c>
      <c r="BL285" s="14" t="s">
        <v>133</v>
      </c>
      <c r="BM285" s="152" t="s">
        <v>4758</v>
      </c>
    </row>
    <row r="286" spans="1:65" s="2" customFormat="1" ht="16.5" customHeight="1">
      <c r="A286" s="29"/>
      <c r="B286" s="140"/>
      <c r="C286" s="159" t="s">
        <v>809</v>
      </c>
      <c r="D286" s="159" t="s">
        <v>4251</v>
      </c>
      <c r="E286" s="160" t="s">
        <v>4759</v>
      </c>
      <c r="F286" s="161" t="s">
        <v>4760</v>
      </c>
      <c r="G286" s="162" t="s">
        <v>446</v>
      </c>
      <c r="H286" s="163">
        <v>1</v>
      </c>
      <c r="I286" s="164"/>
      <c r="J286" s="165">
        <f t="shared" si="20"/>
        <v>0</v>
      </c>
      <c r="K286" s="161" t="s">
        <v>132</v>
      </c>
      <c r="L286" s="166"/>
      <c r="M286" s="167" t="s">
        <v>1</v>
      </c>
      <c r="N286" s="168" t="s">
        <v>42</v>
      </c>
      <c r="O286" s="55"/>
      <c r="P286" s="150">
        <f t="shared" si="21"/>
        <v>0</v>
      </c>
      <c r="Q286" s="150">
        <v>2.0000000000000002E-5</v>
      </c>
      <c r="R286" s="150">
        <f t="shared" si="22"/>
        <v>2.0000000000000002E-5</v>
      </c>
      <c r="S286" s="150">
        <v>0</v>
      </c>
      <c r="T286" s="151">
        <f t="shared" si="23"/>
        <v>0</v>
      </c>
      <c r="U286" s="29"/>
      <c r="V286" s="29"/>
      <c r="W286" s="29"/>
      <c r="X286" s="29"/>
      <c r="Y286" s="29"/>
      <c r="Z286" s="29"/>
      <c r="AA286" s="29"/>
      <c r="AB286" s="29"/>
      <c r="AC286" s="29"/>
      <c r="AD286" s="29"/>
      <c r="AE286" s="29"/>
      <c r="AR286" s="152" t="s">
        <v>159</v>
      </c>
      <c r="AT286" s="152" t="s">
        <v>4251</v>
      </c>
      <c r="AU286" s="152" t="s">
        <v>77</v>
      </c>
      <c r="AY286" s="14" t="s">
        <v>125</v>
      </c>
      <c r="BE286" s="153">
        <f t="shared" si="24"/>
        <v>0</v>
      </c>
      <c r="BF286" s="153">
        <f t="shared" si="25"/>
        <v>0</v>
      </c>
      <c r="BG286" s="153">
        <f t="shared" si="26"/>
        <v>0</v>
      </c>
      <c r="BH286" s="153">
        <f t="shared" si="27"/>
        <v>0</v>
      </c>
      <c r="BI286" s="153">
        <f t="shared" si="28"/>
        <v>0</v>
      </c>
      <c r="BJ286" s="14" t="s">
        <v>85</v>
      </c>
      <c r="BK286" s="153">
        <f t="shared" si="29"/>
        <v>0</v>
      </c>
      <c r="BL286" s="14" t="s">
        <v>133</v>
      </c>
      <c r="BM286" s="152" t="s">
        <v>4761</v>
      </c>
    </row>
    <row r="287" spans="1:65" s="2" customFormat="1" ht="16.5" customHeight="1">
      <c r="A287" s="29"/>
      <c r="B287" s="140"/>
      <c r="C287" s="159" t="s">
        <v>813</v>
      </c>
      <c r="D287" s="159" t="s">
        <v>4251</v>
      </c>
      <c r="E287" s="160" t="s">
        <v>4762</v>
      </c>
      <c r="F287" s="161" t="s">
        <v>4763</v>
      </c>
      <c r="G287" s="162" t="s">
        <v>446</v>
      </c>
      <c r="H287" s="163">
        <v>1</v>
      </c>
      <c r="I287" s="164"/>
      <c r="J287" s="165">
        <f t="shared" si="20"/>
        <v>0</v>
      </c>
      <c r="K287" s="161" t="s">
        <v>132</v>
      </c>
      <c r="L287" s="166"/>
      <c r="M287" s="167" t="s">
        <v>1</v>
      </c>
      <c r="N287" s="168" t="s">
        <v>42</v>
      </c>
      <c r="O287" s="55"/>
      <c r="P287" s="150">
        <f t="shared" si="21"/>
        <v>0</v>
      </c>
      <c r="Q287" s="150">
        <v>2.0000000000000002E-5</v>
      </c>
      <c r="R287" s="150">
        <f t="shared" si="22"/>
        <v>2.0000000000000002E-5</v>
      </c>
      <c r="S287" s="150">
        <v>0</v>
      </c>
      <c r="T287" s="151">
        <f t="shared" si="23"/>
        <v>0</v>
      </c>
      <c r="U287" s="29"/>
      <c r="V287" s="29"/>
      <c r="W287" s="29"/>
      <c r="X287" s="29"/>
      <c r="Y287" s="29"/>
      <c r="Z287" s="29"/>
      <c r="AA287" s="29"/>
      <c r="AB287" s="29"/>
      <c r="AC287" s="29"/>
      <c r="AD287" s="29"/>
      <c r="AE287" s="29"/>
      <c r="AR287" s="152" t="s">
        <v>159</v>
      </c>
      <c r="AT287" s="152" t="s">
        <v>4251</v>
      </c>
      <c r="AU287" s="152" t="s">
        <v>77</v>
      </c>
      <c r="AY287" s="14" t="s">
        <v>125</v>
      </c>
      <c r="BE287" s="153">
        <f t="shared" si="24"/>
        <v>0</v>
      </c>
      <c r="BF287" s="153">
        <f t="shared" si="25"/>
        <v>0</v>
      </c>
      <c r="BG287" s="153">
        <f t="shared" si="26"/>
        <v>0</v>
      </c>
      <c r="BH287" s="153">
        <f t="shared" si="27"/>
        <v>0</v>
      </c>
      <c r="BI287" s="153">
        <f t="shared" si="28"/>
        <v>0</v>
      </c>
      <c r="BJ287" s="14" t="s">
        <v>85</v>
      </c>
      <c r="BK287" s="153">
        <f t="shared" si="29"/>
        <v>0</v>
      </c>
      <c r="BL287" s="14" t="s">
        <v>133</v>
      </c>
      <c r="BM287" s="152" t="s">
        <v>4764</v>
      </c>
    </row>
    <row r="288" spans="1:65" s="2" customFormat="1" ht="21.75" customHeight="1">
      <c r="A288" s="29"/>
      <c r="B288" s="140"/>
      <c r="C288" s="159" t="s">
        <v>818</v>
      </c>
      <c r="D288" s="159" t="s">
        <v>4251</v>
      </c>
      <c r="E288" s="160" t="s">
        <v>4765</v>
      </c>
      <c r="F288" s="161" t="s">
        <v>4766</v>
      </c>
      <c r="G288" s="162" t="s">
        <v>446</v>
      </c>
      <c r="H288" s="163">
        <v>1</v>
      </c>
      <c r="I288" s="164"/>
      <c r="J288" s="165">
        <f t="shared" si="20"/>
        <v>0</v>
      </c>
      <c r="K288" s="161" t="s">
        <v>132</v>
      </c>
      <c r="L288" s="166"/>
      <c r="M288" s="167" t="s">
        <v>1</v>
      </c>
      <c r="N288" s="168" t="s">
        <v>42</v>
      </c>
      <c r="O288" s="55"/>
      <c r="P288" s="150">
        <f t="shared" si="21"/>
        <v>0</v>
      </c>
      <c r="Q288" s="150">
        <v>1.8000000000000001E-4</v>
      </c>
      <c r="R288" s="150">
        <f t="shared" si="22"/>
        <v>1.8000000000000001E-4</v>
      </c>
      <c r="S288" s="150">
        <v>0</v>
      </c>
      <c r="T288" s="151">
        <f t="shared" si="23"/>
        <v>0</v>
      </c>
      <c r="U288" s="29"/>
      <c r="V288" s="29"/>
      <c r="W288" s="29"/>
      <c r="X288" s="29"/>
      <c r="Y288" s="29"/>
      <c r="Z288" s="29"/>
      <c r="AA288" s="29"/>
      <c r="AB288" s="29"/>
      <c r="AC288" s="29"/>
      <c r="AD288" s="29"/>
      <c r="AE288" s="29"/>
      <c r="AR288" s="152" t="s">
        <v>159</v>
      </c>
      <c r="AT288" s="152" t="s">
        <v>4251</v>
      </c>
      <c r="AU288" s="152" t="s">
        <v>77</v>
      </c>
      <c r="AY288" s="14" t="s">
        <v>125</v>
      </c>
      <c r="BE288" s="153">
        <f t="shared" si="24"/>
        <v>0</v>
      </c>
      <c r="BF288" s="153">
        <f t="shared" si="25"/>
        <v>0</v>
      </c>
      <c r="BG288" s="153">
        <f t="shared" si="26"/>
        <v>0</v>
      </c>
      <c r="BH288" s="153">
        <f t="shared" si="27"/>
        <v>0</v>
      </c>
      <c r="BI288" s="153">
        <f t="shared" si="28"/>
        <v>0</v>
      </c>
      <c r="BJ288" s="14" t="s">
        <v>85</v>
      </c>
      <c r="BK288" s="153">
        <f t="shared" si="29"/>
        <v>0</v>
      </c>
      <c r="BL288" s="14" t="s">
        <v>133</v>
      </c>
      <c r="BM288" s="152" t="s">
        <v>4767</v>
      </c>
    </row>
    <row r="289" spans="1:65" s="2" customFormat="1" ht="24.2" customHeight="1">
      <c r="A289" s="29"/>
      <c r="B289" s="140"/>
      <c r="C289" s="159" t="s">
        <v>822</v>
      </c>
      <c r="D289" s="159" t="s">
        <v>4251</v>
      </c>
      <c r="E289" s="160" t="s">
        <v>4768</v>
      </c>
      <c r="F289" s="161" t="s">
        <v>4769</v>
      </c>
      <c r="G289" s="162" t="s">
        <v>446</v>
      </c>
      <c r="H289" s="163">
        <v>1</v>
      </c>
      <c r="I289" s="164"/>
      <c r="J289" s="165">
        <f t="shared" si="20"/>
        <v>0</v>
      </c>
      <c r="K289" s="161" t="s">
        <v>132</v>
      </c>
      <c r="L289" s="166"/>
      <c r="M289" s="167" t="s">
        <v>1</v>
      </c>
      <c r="N289" s="168" t="s">
        <v>42</v>
      </c>
      <c r="O289" s="55"/>
      <c r="P289" s="150">
        <f t="shared" si="21"/>
        <v>0</v>
      </c>
      <c r="Q289" s="150">
        <v>1.4999999999999999E-4</v>
      </c>
      <c r="R289" s="150">
        <f t="shared" si="22"/>
        <v>1.4999999999999999E-4</v>
      </c>
      <c r="S289" s="150">
        <v>0</v>
      </c>
      <c r="T289" s="151">
        <f t="shared" si="23"/>
        <v>0</v>
      </c>
      <c r="U289" s="29"/>
      <c r="V289" s="29"/>
      <c r="W289" s="29"/>
      <c r="X289" s="29"/>
      <c r="Y289" s="29"/>
      <c r="Z289" s="29"/>
      <c r="AA289" s="29"/>
      <c r="AB289" s="29"/>
      <c r="AC289" s="29"/>
      <c r="AD289" s="29"/>
      <c r="AE289" s="29"/>
      <c r="AR289" s="152" t="s">
        <v>159</v>
      </c>
      <c r="AT289" s="152" t="s">
        <v>4251</v>
      </c>
      <c r="AU289" s="152" t="s">
        <v>77</v>
      </c>
      <c r="AY289" s="14" t="s">
        <v>125</v>
      </c>
      <c r="BE289" s="153">
        <f t="shared" si="24"/>
        <v>0</v>
      </c>
      <c r="BF289" s="153">
        <f t="shared" si="25"/>
        <v>0</v>
      </c>
      <c r="BG289" s="153">
        <f t="shared" si="26"/>
        <v>0</v>
      </c>
      <c r="BH289" s="153">
        <f t="shared" si="27"/>
        <v>0</v>
      </c>
      <c r="BI289" s="153">
        <f t="shared" si="28"/>
        <v>0</v>
      </c>
      <c r="BJ289" s="14" t="s">
        <v>85</v>
      </c>
      <c r="BK289" s="153">
        <f t="shared" si="29"/>
        <v>0</v>
      </c>
      <c r="BL289" s="14" t="s">
        <v>133</v>
      </c>
      <c r="BM289" s="152" t="s">
        <v>4770</v>
      </c>
    </row>
    <row r="290" spans="1:65" s="2" customFormat="1" ht="21.75" customHeight="1">
      <c r="A290" s="29"/>
      <c r="B290" s="140"/>
      <c r="C290" s="159" t="s">
        <v>826</v>
      </c>
      <c r="D290" s="159" t="s">
        <v>4251</v>
      </c>
      <c r="E290" s="160" t="s">
        <v>4771</v>
      </c>
      <c r="F290" s="161" t="s">
        <v>4772</v>
      </c>
      <c r="G290" s="162" t="s">
        <v>446</v>
      </c>
      <c r="H290" s="163">
        <v>1</v>
      </c>
      <c r="I290" s="164"/>
      <c r="J290" s="165">
        <f t="shared" si="20"/>
        <v>0</v>
      </c>
      <c r="K290" s="161" t="s">
        <v>132</v>
      </c>
      <c r="L290" s="166"/>
      <c r="M290" s="167" t="s">
        <v>1</v>
      </c>
      <c r="N290" s="168" t="s">
        <v>42</v>
      </c>
      <c r="O290" s="55"/>
      <c r="P290" s="150">
        <f t="shared" si="21"/>
        <v>0</v>
      </c>
      <c r="Q290" s="150">
        <v>2.5999999999999998E-4</v>
      </c>
      <c r="R290" s="150">
        <f t="shared" si="22"/>
        <v>2.5999999999999998E-4</v>
      </c>
      <c r="S290" s="150">
        <v>0</v>
      </c>
      <c r="T290" s="151">
        <f t="shared" si="23"/>
        <v>0</v>
      </c>
      <c r="U290" s="29"/>
      <c r="V290" s="29"/>
      <c r="W290" s="29"/>
      <c r="X290" s="29"/>
      <c r="Y290" s="29"/>
      <c r="Z290" s="29"/>
      <c r="AA290" s="29"/>
      <c r="AB290" s="29"/>
      <c r="AC290" s="29"/>
      <c r="AD290" s="29"/>
      <c r="AE290" s="29"/>
      <c r="AR290" s="152" t="s">
        <v>159</v>
      </c>
      <c r="AT290" s="152" t="s">
        <v>4251</v>
      </c>
      <c r="AU290" s="152" t="s">
        <v>77</v>
      </c>
      <c r="AY290" s="14" t="s">
        <v>125</v>
      </c>
      <c r="BE290" s="153">
        <f t="shared" si="24"/>
        <v>0</v>
      </c>
      <c r="BF290" s="153">
        <f t="shared" si="25"/>
        <v>0</v>
      </c>
      <c r="BG290" s="153">
        <f t="shared" si="26"/>
        <v>0</v>
      </c>
      <c r="BH290" s="153">
        <f t="shared" si="27"/>
        <v>0</v>
      </c>
      <c r="BI290" s="153">
        <f t="shared" si="28"/>
        <v>0</v>
      </c>
      <c r="BJ290" s="14" t="s">
        <v>85</v>
      </c>
      <c r="BK290" s="153">
        <f t="shared" si="29"/>
        <v>0</v>
      </c>
      <c r="BL290" s="14" t="s">
        <v>133</v>
      </c>
      <c r="BM290" s="152" t="s">
        <v>4773</v>
      </c>
    </row>
    <row r="291" spans="1:65" s="2" customFormat="1" ht="24.2" customHeight="1">
      <c r="A291" s="29"/>
      <c r="B291" s="140"/>
      <c r="C291" s="159" t="s">
        <v>830</v>
      </c>
      <c r="D291" s="159" t="s">
        <v>4251</v>
      </c>
      <c r="E291" s="160" t="s">
        <v>4774</v>
      </c>
      <c r="F291" s="161" t="s">
        <v>4775</v>
      </c>
      <c r="G291" s="162" t="s">
        <v>446</v>
      </c>
      <c r="H291" s="163">
        <v>1</v>
      </c>
      <c r="I291" s="164"/>
      <c r="J291" s="165">
        <f t="shared" si="20"/>
        <v>0</v>
      </c>
      <c r="K291" s="161" t="s">
        <v>132</v>
      </c>
      <c r="L291" s="166"/>
      <c r="M291" s="167" t="s">
        <v>1</v>
      </c>
      <c r="N291" s="168" t="s">
        <v>42</v>
      </c>
      <c r="O291" s="55"/>
      <c r="P291" s="150">
        <f t="shared" si="21"/>
        <v>0</v>
      </c>
      <c r="Q291" s="150">
        <v>8.0000000000000007E-5</v>
      </c>
      <c r="R291" s="150">
        <f t="shared" si="22"/>
        <v>8.0000000000000007E-5</v>
      </c>
      <c r="S291" s="150">
        <v>0</v>
      </c>
      <c r="T291" s="151">
        <f t="shared" si="23"/>
        <v>0</v>
      </c>
      <c r="U291" s="29"/>
      <c r="V291" s="29"/>
      <c r="W291" s="29"/>
      <c r="X291" s="29"/>
      <c r="Y291" s="29"/>
      <c r="Z291" s="29"/>
      <c r="AA291" s="29"/>
      <c r="AB291" s="29"/>
      <c r="AC291" s="29"/>
      <c r="AD291" s="29"/>
      <c r="AE291" s="29"/>
      <c r="AR291" s="152" t="s">
        <v>159</v>
      </c>
      <c r="AT291" s="152" t="s">
        <v>4251</v>
      </c>
      <c r="AU291" s="152" t="s">
        <v>77</v>
      </c>
      <c r="AY291" s="14" t="s">
        <v>125</v>
      </c>
      <c r="BE291" s="153">
        <f t="shared" si="24"/>
        <v>0</v>
      </c>
      <c r="BF291" s="153">
        <f t="shared" si="25"/>
        <v>0</v>
      </c>
      <c r="BG291" s="153">
        <f t="shared" si="26"/>
        <v>0</v>
      </c>
      <c r="BH291" s="153">
        <f t="shared" si="27"/>
        <v>0</v>
      </c>
      <c r="BI291" s="153">
        <f t="shared" si="28"/>
        <v>0</v>
      </c>
      <c r="BJ291" s="14" t="s">
        <v>85</v>
      </c>
      <c r="BK291" s="153">
        <f t="shared" si="29"/>
        <v>0</v>
      </c>
      <c r="BL291" s="14" t="s">
        <v>133</v>
      </c>
      <c r="BM291" s="152" t="s">
        <v>4776</v>
      </c>
    </row>
    <row r="292" spans="1:65" s="2" customFormat="1" ht="21.75" customHeight="1">
      <c r="A292" s="29"/>
      <c r="B292" s="140"/>
      <c r="C292" s="159" t="s">
        <v>834</v>
      </c>
      <c r="D292" s="159" t="s">
        <v>4251</v>
      </c>
      <c r="E292" s="160" t="s">
        <v>4777</v>
      </c>
      <c r="F292" s="161" t="s">
        <v>4778</v>
      </c>
      <c r="G292" s="162" t="s">
        <v>446</v>
      </c>
      <c r="H292" s="163">
        <v>1</v>
      </c>
      <c r="I292" s="164"/>
      <c r="J292" s="165">
        <f t="shared" si="20"/>
        <v>0</v>
      </c>
      <c r="K292" s="161" t="s">
        <v>132</v>
      </c>
      <c r="L292" s="166"/>
      <c r="M292" s="167" t="s">
        <v>1</v>
      </c>
      <c r="N292" s="168" t="s">
        <v>42</v>
      </c>
      <c r="O292" s="55"/>
      <c r="P292" s="150">
        <f t="shared" si="21"/>
        <v>0</v>
      </c>
      <c r="Q292" s="150">
        <v>2.1000000000000001E-4</v>
      </c>
      <c r="R292" s="150">
        <f t="shared" si="22"/>
        <v>2.1000000000000001E-4</v>
      </c>
      <c r="S292" s="150">
        <v>0</v>
      </c>
      <c r="T292" s="151">
        <f t="shared" si="23"/>
        <v>0</v>
      </c>
      <c r="U292" s="29"/>
      <c r="V292" s="29"/>
      <c r="W292" s="29"/>
      <c r="X292" s="29"/>
      <c r="Y292" s="29"/>
      <c r="Z292" s="29"/>
      <c r="AA292" s="29"/>
      <c r="AB292" s="29"/>
      <c r="AC292" s="29"/>
      <c r="AD292" s="29"/>
      <c r="AE292" s="29"/>
      <c r="AR292" s="152" t="s">
        <v>159</v>
      </c>
      <c r="AT292" s="152" t="s">
        <v>4251</v>
      </c>
      <c r="AU292" s="152" t="s">
        <v>77</v>
      </c>
      <c r="AY292" s="14" t="s">
        <v>125</v>
      </c>
      <c r="BE292" s="153">
        <f t="shared" si="24"/>
        <v>0</v>
      </c>
      <c r="BF292" s="153">
        <f t="shared" si="25"/>
        <v>0</v>
      </c>
      <c r="BG292" s="153">
        <f t="shared" si="26"/>
        <v>0</v>
      </c>
      <c r="BH292" s="153">
        <f t="shared" si="27"/>
        <v>0</v>
      </c>
      <c r="BI292" s="153">
        <f t="shared" si="28"/>
        <v>0</v>
      </c>
      <c r="BJ292" s="14" t="s">
        <v>85</v>
      </c>
      <c r="BK292" s="153">
        <f t="shared" si="29"/>
        <v>0</v>
      </c>
      <c r="BL292" s="14" t="s">
        <v>133</v>
      </c>
      <c r="BM292" s="152" t="s">
        <v>4779</v>
      </c>
    </row>
    <row r="293" spans="1:65" s="2" customFormat="1" ht="24.2" customHeight="1">
      <c r="A293" s="29"/>
      <c r="B293" s="140"/>
      <c r="C293" s="159" t="s">
        <v>838</v>
      </c>
      <c r="D293" s="159" t="s">
        <v>4251</v>
      </c>
      <c r="E293" s="160" t="s">
        <v>4780</v>
      </c>
      <c r="F293" s="161" t="s">
        <v>4781</v>
      </c>
      <c r="G293" s="162" t="s">
        <v>446</v>
      </c>
      <c r="H293" s="163">
        <v>1</v>
      </c>
      <c r="I293" s="164"/>
      <c r="J293" s="165">
        <f t="shared" si="20"/>
        <v>0</v>
      </c>
      <c r="K293" s="161" t="s">
        <v>132</v>
      </c>
      <c r="L293" s="166"/>
      <c r="M293" s="167" t="s">
        <v>1</v>
      </c>
      <c r="N293" s="168" t="s">
        <v>42</v>
      </c>
      <c r="O293" s="55"/>
      <c r="P293" s="150">
        <f t="shared" si="21"/>
        <v>0</v>
      </c>
      <c r="Q293" s="150">
        <v>1.8000000000000001E-4</v>
      </c>
      <c r="R293" s="150">
        <f t="shared" si="22"/>
        <v>1.8000000000000001E-4</v>
      </c>
      <c r="S293" s="150">
        <v>0</v>
      </c>
      <c r="T293" s="151">
        <f t="shared" si="23"/>
        <v>0</v>
      </c>
      <c r="U293" s="29"/>
      <c r="V293" s="29"/>
      <c r="W293" s="29"/>
      <c r="X293" s="29"/>
      <c r="Y293" s="29"/>
      <c r="Z293" s="29"/>
      <c r="AA293" s="29"/>
      <c r="AB293" s="29"/>
      <c r="AC293" s="29"/>
      <c r="AD293" s="29"/>
      <c r="AE293" s="29"/>
      <c r="AR293" s="152" t="s">
        <v>159</v>
      </c>
      <c r="AT293" s="152" t="s">
        <v>4251</v>
      </c>
      <c r="AU293" s="152" t="s">
        <v>77</v>
      </c>
      <c r="AY293" s="14" t="s">
        <v>125</v>
      </c>
      <c r="BE293" s="153">
        <f t="shared" si="24"/>
        <v>0</v>
      </c>
      <c r="BF293" s="153">
        <f t="shared" si="25"/>
        <v>0</v>
      </c>
      <c r="BG293" s="153">
        <f t="shared" si="26"/>
        <v>0</v>
      </c>
      <c r="BH293" s="153">
        <f t="shared" si="27"/>
        <v>0</v>
      </c>
      <c r="BI293" s="153">
        <f t="shared" si="28"/>
        <v>0</v>
      </c>
      <c r="BJ293" s="14" t="s">
        <v>85</v>
      </c>
      <c r="BK293" s="153">
        <f t="shared" si="29"/>
        <v>0</v>
      </c>
      <c r="BL293" s="14" t="s">
        <v>133</v>
      </c>
      <c r="BM293" s="152" t="s">
        <v>4782</v>
      </c>
    </row>
    <row r="294" spans="1:65" s="2" customFormat="1" ht="21.75" customHeight="1">
      <c r="A294" s="29"/>
      <c r="B294" s="140"/>
      <c r="C294" s="159" t="s">
        <v>842</v>
      </c>
      <c r="D294" s="159" t="s">
        <v>4251</v>
      </c>
      <c r="E294" s="160" t="s">
        <v>4783</v>
      </c>
      <c r="F294" s="161" t="s">
        <v>4784</v>
      </c>
      <c r="G294" s="162" t="s">
        <v>446</v>
      </c>
      <c r="H294" s="163">
        <v>1</v>
      </c>
      <c r="I294" s="164"/>
      <c r="J294" s="165">
        <f t="shared" si="20"/>
        <v>0</v>
      </c>
      <c r="K294" s="161" t="s">
        <v>132</v>
      </c>
      <c r="L294" s="166"/>
      <c r="M294" s="167" t="s">
        <v>1</v>
      </c>
      <c r="N294" s="168" t="s">
        <v>42</v>
      </c>
      <c r="O294" s="55"/>
      <c r="P294" s="150">
        <f t="shared" si="21"/>
        <v>0</v>
      </c>
      <c r="Q294" s="150">
        <v>8.0000000000000007E-5</v>
      </c>
      <c r="R294" s="150">
        <f t="shared" si="22"/>
        <v>8.0000000000000007E-5</v>
      </c>
      <c r="S294" s="150">
        <v>0</v>
      </c>
      <c r="T294" s="151">
        <f t="shared" si="23"/>
        <v>0</v>
      </c>
      <c r="U294" s="29"/>
      <c r="V294" s="29"/>
      <c r="W294" s="29"/>
      <c r="X294" s="29"/>
      <c r="Y294" s="29"/>
      <c r="Z294" s="29"/>
      <c r="AA294" s="29"/>
      <c r="AB294" s="29"/>
      <c r="AC294" s="29"/>
      <c r="AD294" s="29"/>
      <c r="AE294" s="29"/>
      <c r="AR294" s="152" t="s">
        <v>159</v>
      </c>
      <c r="AT294" s="152" t="s">
        <v>4251</v>
      </c>
      <c r="AU294" s="152" t="s">
        <v>77</v>
      </c>
      <c r="AY294" s="14" t="s">
        <v>125</v>
      </c>
      <c r="BE294" s="153">
        <f t="shared" si="24"/>
        <v>0</v>
      </c>
      <c r="BF294" s="153">
        <f t="shared" si="25"/>
        <v>0</v>
      </c>
      <c r="BG294" s="153">
        <f t="shared" si="26"/>
        <v>0</v>
      </c>
      <c r="BH294" s="153">
        <f t="shared" si="27"/>
        <v>0</v>
      </c>
      <c r="BI294" s="153">
        <f t="shared" si="28"/>
        <v>0</v>
      </c>
      <c r="BJ294" s="14" t="s">
        <v>85</v>
      </c>
      <c r="BK294" s="153">
        <f t="shared" si="29"/>
        <v>0</v>
      </c>
      <c r="BL294" s="14" t="s">
        <v>133</v>
      </c>
      <c r="BM294" s="152" t="s">
        <v>4785</v>
      </c>
    </row>
    <row r="295" spans="1:65" s="2" customFormat="1" ht="24.2" customHeight="1">
      <c r="A295" s="29"/>
      <c r="B295" s="140"/>
      <c r="C295" s="159" t="s">
        <v>846</v>
      </c>
      <c r="D295" s="159" t="s">
        <v>4251</v>
      </c>
      <c r="E295" s="160" t="s">
        <v>4786</v>
      </c>
      <c r="F295" s="161" t="s">
        <v>4787</v>
      </c>
      <c r="G295" s="162" t="s">
        <v>446</v>
      </c>
      <c r="H295" s="163">
        <v>1</v>
      </c>
      <c r="I295" s="164"/>
      <c r="J295" s="165">
        <f t="shared" si="20"/>
        <v>0</v>
      </c>
      <c r="K295" s="161" t="s">
        <v>132</v>
      </c>
      <c r="L295" s="166"/>
      <c r="M295" s="167" t="s">
        <v>1</v>
      </c>
      <c r="N295" s="168" t="s">
        <v>42</v>
      </c>
      <c r="O295" s="55"/>
      <c r="P295" s="150">
        <f t="shared" si="21"/>
        <v>0</v>
      </c>
      <c r="Q295" s="150">
        <v>9.0000000000000006E-5</v>
      </c>
      <c r="R295" s="150">
        <f t="shared" si="22"/>
        <v>9.0000000000000006E-5</v>
      </c>
      <c r="S295" s="150">
        <v>0</v>
      </c>
      <c r="T295" s="151">
        <f t="shared" si="23"/>
        <v>0</v>
      </c>
      <c r="U295" s="29"/>
      <c r="V295" s="29"/>
      <c r="W295" s="29"/>
      <c r="X295" s="29"/>
      <c r="Y295" s="29"/>
      <c r="Z295" s="29"/>
      <c r="AA295" s="29"/>
      <c r="AB295" s="29"/>
      <c r="AC295" s="29"/>
      <c r="AD295" s="29"/>
      <c r="AE295" s="29"/>
      <c r="AR295" s="152" t="s">
        <v>159</v>
      </c>
      <c r="AT295" s="152" t="s">
        <v>4251</v>
      </c>
      <c r="AU295" s="152" t="s">
        <v>77</v>
      </c>
      <c r="AY295" s="14" t="s">
        <v>125</v>
      </c>
      <c r="BE295" s="153">
        <f t="shared" si="24"/>
        <v>0</v>
      </c>
      <c r="BF295" s="153">
        <f t="shared" si="25"/>
        <v>0</v>
      </c>
      <c r="BG295" s="153">
        <f t="shared" si="26"/>
        <v>0</v>
      </c>
      <c r="BH295" s="153">
        <f t="shared" si="27"/>
        <v>0</v>
      </c>
      <c r="BI295" s="153">
        <f t="shared" si="28"/>
        <v>0</v>
      </c>
      <c r="BJ295" s="14" t="s">
        <v>85</v>
      </c>
      <c r="BK295" s="153">
        <f t="shared" si="29"/>
        <v>0</v>
      </c>
      <c r="BL295" s="14" t="s">
        <v>133</v>
      </c>
      <c r="BM295" s="152" t="s">
        <v>4788</v>
      </c>
    </row>
    <row r="296" spans="1:65" s="2" customFormat="1" ht="16.5" customHeight="1">
      <c r="A296" s="29"/>
      <c r="B296" s="140"/>
      <c r="C296" s="159" t="s">
        <v>850</v>
      </c>
      <c r="D296" s="159" t="s">
        <v>4251</v>
      </c>
      <c r="E296" s="160" t="s">
        <v>4789</v>
      </c>
      <c r="F296" s="161" t="s">
        <v>4790</v>
      </c>
      <c r="G296" s="162" t="s">
        <v>446</v>
      </c>
      <c r="H296" s="163">
        <v>1</v>
      </c>
      <c r="I296" s="164"/>
      <c r="J296" s="165">
        <f t="shared" si="20"/>
        <v>0</v>
      </c>
      <c r="K296" s="161" t="s">
        <v>132</v>
      </c>
      <c r="L296" s="166"/>
      <c r="M296" s="167" t="s">
        <v>1</v>
      </c>
      <c r="N296" s="168" t="s">
        <v>42</v>
      </c>
      <c r="O296" s="55"/>
      <c r="P296" s="150">
        <f t="shared" si="21"/>
        <v>0</v>
      </c>
      <c r="Q296" s="150">
        <v>4.0000000000000003E-5</v>
      </c>
      <c r="R296" s="150">
        <f t="shared" si="22"/>
        <v>4.0000000000000003E-5</v>
      </c>
      <c r="S296" s="150">
        <v>0</v>
      </c>
      <c r="T296" s="151">
        <f t="shared" si="23"/>
        <v>0</v>
      </c>
      <c r="U296" s="29"/>
      <c r="V296" s="29"/>
      <c r="W296" s="29"/>
      <c r="X296" s="29"/>
      <c r="Y296" s="29"/>
      <c r="Z296" s="29"/>
      <c r="AA296" s="29"/>
      <c r="AB296" s="29"/>
      <c r="AC296" s="29"/>
      <c r="AD296" s="29"/>
      <c r="AE296" s="29"/>
      <c r="AR296" s="152" t="s">
        <v>159</v>
      </c>
      <c r="AT296" s="152" t="s">
        <v>4251</v>
      </c>
      <c r="AU296" s="152" t="s">
        <v>77</v>
      </c>
      <c r="AY296" s="14" t="s">
        <v>125</v>
      </c>
      <c r="BE296" s="153">
        <f t="shared" si="24"/>
        <v>0</v>
      </c>
      <c r="BF296" s="153">
        <f t="shared" si="25"/>
        <v>0</v>
      </c>
      <c r="BG296" s="153">
        <f t="shared" si="26"/>
        <v>0</v>
      </c>
      <c r="BH296" s="153">
        <f t="shared" si="27"/>
        <v>0</v>
      </c>
      <c r="BI296" s="153">
        <f t="shared" si="28"/>
        <v>0</v>
      </c>
      <c r="BJ296" s="14" t="s">
        <v>85</v>
      </c>
      <c r="BK296" s="153">
        <f t="shared" si="29"/>
        <v>0</v>
      </c>
      <c r="BL296" s="14" t="s">
        <v>133</v>
      </c>
      <c r="BM296" s="152" t="s">
        <v>4791</v>
      </c>
    </row>
    <row r="297" spans="1:65" s="2" customFormat="1" ht="21.75" customHeight="1">
      <c r="A297" s="29"/>
      <c r="B297" s="140"/>
      <c r="C297" s="159" t="s">
        <v>854</v>
      </c>
      <c r="D297" s="159" t="s">
        <v>4251</v>
      </c>
      <c r="E297" s="160" t="s">
        <v>4792</v>
      </c>
      <c r="F297" s="161" t="s">
        <v>4793</v>
      </c>
      <c r="G297" s="162" t="s">
        <v>446</v>
      </c>
      <c r="H297" s="163">
        <v>1</v>
      </c>
      <c r="I297" s="164"/>
      <c r="J297" s="165">
        <f t="shared" si="20"/>
        <v>0</v>
      </c>
      <c r="K297" s="161" t="s">
        <v>132</v>
      </c>
      <c r="L297" s="166"/>
      <c r="M297" s="167" t="s">
        <v>1</v>
      </c>
      <c r="N297" s="168" t="s">
        <v>42</v>
      </c>
      <c r="O297" s="55"/>
      <c r="P297" s="150">
        <f t="shared" si="21"/>
        <v>0</v>
      </c>
      <c r="Q297" s="150">
        <v>4.0000000000000003E-5</v>
      </c>
      <c r="R297" s="150">
        <f t="shared" si="22"/>
        <v>4.0000000000000003E-5</v>
      </c>
      <c r="S297" s="150">
        <v>0</v>
      </c>
      <c r="T297" s="151">
        <f t="shared" si="23"/>
        <v>0</v>
      </c>
      <c r="U297" s="29"/>
      <c r="V297" s="29"/>
      <c r="W297" s="29"/>
      <c r="X297" s="29"/>
      <c r="Y297" s="29"/>
      <c r="Z297" s="29"/>
      <c r="AA297" s="29"/>
      <c r="AB297" s="29"/>
      <c r="AC297" s="29"/>
      <c r="AD297" s="29"/>
      <c r="AE297" s="29"/>
      <c r="AR297" s="152" t="s">
        <v>159</v>
      </c>
      <c r="AT297" s="152" t="s">
        <v>4251</v>
      </c>
      <c r="AU297" s="152" t="s">
        <v>77</v>
      </c>
      <c r="AY297" s="14" t="s">
        <v>125</v>
      </c>
      <c r="BE297" s="153">
        <f t="shared" si="24"/>
        <v>0</v>
      </c>
      <c r="BF297" s="153">
        <f t="shared" si="25"/>
        <v>0</v>
      </c>
      <c r="BG297" s="153">
        <f t="shared" si="26"/>
        <v>0</v>
      </c>
      <c r="BH297" s="153">
        <f t="shared" si="27"/>
        <v>0</v>
      </c>
      <c r="BI297" s="153">
        <f t="shared" si="28"/>
        <v>0</v>
      </c>
      <c r="BJ297" s="14" t="s">
        <v>85</v>
      </c>
      <c r="BK297" s="153">
        <f t="shared" si="29"/>
        <v>0</v>
      </c>
      <c r="BL297" s="14" t="s">
        <v>133</v>
      </c>
      <c r="BM297" s="152" t="s">
        <v>4794</v>
      </c>
    </row>
    <row r="298" spans="1:65" s="2" customFormat="1" ht="16.5" customHeight="1">
      <c r="A298" s="29"/>
      <c r="B298" s="140"/>
      <c r="C298" s="159" t="s">
        <v>858</v>
      </c>
      <c r="D298" s="159" t="s">
        <v>4251</v>
      </c>
      <c r="E298" s="160" t="s">
        <v>4795</v>
      </c>
      <c r="F298" s="161" t="s">
        <v>4796</v>
      </c>
      <c r="G298" s="162" t="s">
        <v>446</v>
      </c>
      <c r="H298" s="163">
        <v>1</v>
      </c>
      <c r="I298" s="164"/>
      <c r="J298" s="165">
        <f t="shared" si="20"/>
        <v>0</v>
      </c>
      <c r="K298" s="161" t="s">
        <v>132</v>
      </c>
      <c r="L298" s="166"/>
      <c r="M298" s="167" t="s">
        <v>1</v>
      </c>
      <c r="N298" s="168" t="s">
        <v>42</v>
      </c>
      <c r="O298" s="55"/>
      <c r="P298" s="150">
        <f t="shared" si="21"/>
        <v>0</v>
      </c>
      <c r="Q298" s="150">
        <v>4.0000000000000003E-5</v>
      </c>
      <c r="R298" s="150">
        <f t="shared" si="22"/>
        <v>4.0000000000000003E-5</v>
      </c>
      <c r="S298" s="150">
        <v>0</v>
      </c>
      <c r="T298" s="151">
        <f t="shared" si="23"/>
        <v>0</v>
      </c>
      <c r="U298" s="29"/>
      <c r="V298" s="29"/>
      <c r="W298" s="29"/>
      <c r="X298" s="29"/>
      <c r="Y298" s="29"/>
      <c r="Z298" s="29"/>
      <c r="AA298" s="29"/>
      <c r="AB298" s="29"/>
      <c r="AC298" s="29"/>
      <c r="AD298" s="29"/>
      <c r="AE298" s="29"/>
      <c r="AR298" s="152" t="s">
        <v>159</v>
      </c>
      <c r="AT298" s="152" t="s">
        <v>4251</v>
      </c>
      <c r="AU298" s="152" t="s">
        <v>77</v>
      </c>
      <c r="AY298" s="14" t="s">
        <v>125</v>
      </c>
      <c r="BE298" s="153">
        <f t="shared" si="24"/>
        <v>0</v>
      </c>
      <c r="BF298" s="153">
        <f t="shared" si="25"/>
        <v>0</v>
      </c>
      <c r="BG298" s="153">
        <f t="shared" si="26"/>
        <v>0</v>
      </c>
      <c r="BH298" s="153">
        <f t="shared" si="27"/>
        <v>0</v>
      </c>
      <c r="BI298" s="153">
        <f t="shared" si="28"/>
        <v>0</v>
      </c>
      <c r="BJ298" s="14" t="s">
        <v>85</v>
      </c>
      <c r="BK298" s="153">
        <f t="shared" si="29"/>
        <v>0</v>
      </c>
      <c r="BL298" s="14" t="s">
        <v>133</v>
      </c>
      <c r="BM298" s="152" t="s">
        <v>4797</v>
      </c>
    </row>
    <row r="299" spans="1:65" s="2" customFormat="1" ht="16.5" customHeight="1">
      <c r="A299" s="29"/>
      <c r="B299" s="140"/>
      <c r="C299" s="159" t="s">
        <v>862</v>
      </c>
      <c r="D299" s="159" t="s">
        <v>4251</v>
      </c>
      <c r="E299" s="160" t="s">
        <v>4798</v>
      </c>
      <c r="F299" s="161" t="s">
        <v>4799</v>
      </c>
      <c r="G299" s="162" t="s">
        <v>446</v>
      </c>
      <c r="H299" s="163">
        <v>1</v>
      </c>
      <c r="I299" s="164"/>
      <c r="J299" s="165">
        <f t="shared" si="20"/>
        <v>0</v>
      </c>
      <c r="K299" s="161" t="s">
        <v>132</v>
      </c>
      <c r="L299" s="166"/>
      <c r="M299" s="167" t="s">
        <v>1</v>
      </c>
      <c r="N299" s="168" t="s">
        <v>42</v>
      </c>
      <c r="O299" s="55"/>
      <c r="P299" s="150">
        <f t="shared" si="21"/>
        <v>0</v>
      </c>
      <c r="Q299" s="150">
        <v>4.0000000000000003E-5</v>
      </c>
      <c r="R299" s="150">
        <f t="shared" si="22"/>
        <v>4.0000000000000003E-5</v>
      </c>
      <c r="S299" s="150">
        <v>0</v>
      </c>
      <c r="T299" s="151">
        <f t="shared" si="23"/>
        <v>0</v>
      </c>
      <c r="U299" s="29"/>
      <c r="V299" s="29"/>
      <c r="W299" s="29"/>
      <c r="X299" s="29"/>
      <c r="Y299" s="29"/>
      <c r="Z299" s="29"/>
      <c r="AA299" s="29"/>
      <c r="AB299" s="29"/>
      <c r="AC299" s="29"/>
      <c r="AD299" s="29"/>
      <c r="AE299" s="29"/>
      <c r="AR299" s="152" t="s">
        <v>159</v>
      </c>
      <c r="AT299" s="152" t="s">
        <v>4251</v>
      </c>
      <c r="AU299" s="152" t="s">
        <v>77</v>
      </c>
      <c r="AY299" s="14" t="s">
        <v>125</v>
      </c>
      <c r="BE299" s="153">
        <f t="shared" si="24"/>
        <v>0</v>
      </c>
      <c r="BF299" s="153">
        <f t="shared" si="25"/>
        <v>0</v>
      </c>
      <c r="BG299" s="153">
        <f t="shared" si="26"/>
        <v>0</v>
      </c>
      <c r="BH299" s="153">
        <f t="shared" si="27"/>
        <v>0</v>
      </c>
      <c r="BI299" s="153">
        <f t="shared" si="28"/>
        <v>0</v>
      </c>
      <c r="BJ299" s="14" t="s">
        <v>85</v>
      </c>
      <c r="BK299" s="153">
        <f t="shared" si="29"/>
        <v>0</v>
      </c>
      <c r="BL299" s="14" t="s">
        <v>133</v>
      </c>
      <c r="BM299" s="152" t="s">
        <v>4800</v>
      </c>
    </row>
    <row r="300" spans="1:65" s="2" customFormat="1" ht="16.5" customHeight="1">
      <c r="A300" s="29"/>
      <c r="B300" s="140"/>
      <c r="C300" s="159" t="s">
        <v>866</v>
      </c>
      <c r="D300" s="159" t="s">
        <v>4251</v>
      </c>
      <c r="E300" s="160" t="s">
        <v>4801</v>
      </c>
      <c r="F300" s="161" t="s">
        <v>4802</v>
      </c>
      <c r="G300" s="162" t="s">
        <v>157</v>
      </c>
      <c r="H300" s="163">
        <v>1</v>
      </c>
      <c r="I300" s="164"/>
      <c r="J300" s="165">
        <f t="shared" si="20"/>
        <v>0</v>
      </c>
      <c r="K300" s="161" t="s">
        <v>132</v>
      </c>
      <c r="L300" s="166"/>
      <c r="M300" s="167" t="s">
        <v>1</v>
      </c>
      <c r="N300" s="168" t="s">
        <v>42</v>
      </c>
      <c r="O300" s="55"/>
      <c r="P300" s="150">
        <f t="shared" si="21"/>
        <v>0</v>
      </c>
      <c r="Q300" s="150">
        <v>1E-3</v>
      </c>
      <c r="R300" s="150">
        <f t="shared" si="22"/>
        <v>1E-3</v>
      </c>
      <c r="S300" s="150">
        <v>0</v>
      </c>
      <c r="T300" s="151">
        <f t="shared" si="23"/>
        <v>0</v>
      </c>
      <c r="U300" s="29"/>
      <c r="V300" s="29"/>
      <c r="W300" s="29"/>
      <c r="X300" s="29"/>
      <c r="Y300" s="29"/>
      <c r="Z300" s="29"/>
      <c r="AA300" s="29"/>
      <c r="AB300" s="29"/>
      <c r="AC300" s="29"/>
      <c r="AD300" s="29"/>
      <c r="AE300" s="29"/>
      <c r="AR300" s="152" t="s">
        <v>159</v>
      </c>
      <c r="AT300" s="152" t="s">
        <v>4251</v>
      </c>
      <c r="AU300" s="152" t="s">
        <v>77</v>
      </c>
      <c r="AY300" s="14" t="s">
        <v>125</v>
      </c>
      <c r="BE300" s="153">
        <f t="shared" si="24"/>
        <v>0</v>
      </c>
      <c r="BF300" s="153">
        <f t="shared" si="25"/>
        <v>0</v>
      </c>
      <c r="BG300" s="153">
        <f t="shared" si="26"/>
        <v>0</v>
      </c>
      <c r="BH300" s="153">
        <f t="shared" si="27"/>
        <v>0</v>
      </c>
      <c r="BI300" s="153">
        <f t="shared" si="28"/>
        <v>0</v>
      </c>
      <c r="BJ300" s="14" t="s">
        <v>85</v>
      </c>
      <c r="BK300" s="153">
        <f t="shared" si="29"/>
        <v>0</v>
      </c>
      <c r="BL300" s="14" t="s">
        <v>133</v>
      </c>
      <c r="BM300" s="152" t="s">
        <v>4803</v>
      </c>
    </row>
    <row r="301" spans="1:65" s="2" customFormat="1" ht="21.75" customHeight="1">
      <c r="A301" s="29"/>
      <c r="B301" s="140"/>
      <c r="C301" s="159" t="s">
        <v>870</v>
      </c>
      <c r="D301" s="159" t="s">
        <v>4251</v>
      </c>
      <c r="E301" s="160" t="s">
        <v>4804</v>
      </c>
      <c r="F301" s="161" t="s">
        <v>4805</v>
      </c>
      <c r="G301" s="162" t="s">
        <v>446</v>
      </c>
      <c r="H301" s="163">
        <v>1</v>
      </c>
      <c r="I301" s="164"/>
      <c r="J301" s="165">
        <f t="shared" si="20"/>
        <v>0</v>
      </c>
      <c r="K301" s="161" t="s">
        <v>132</v>
      </c>
      <c r="L301" s="166"/>
      <c r="M301" s="167" t="s">
        <v>1</v>
      </c>
      <c r="N301" s="168" t="s">
        <v>42</v>
      </c>
      <c r="O301" s="55"/>
      <c r="P301" s="150">
        <f t="shared" si="21"/>
        <v>0</v>
      </c>
      <c r="Q301" s="150">
        <v>8.0000000000000007E-5</v>
      </c>
      <c r="R301" s="150">
        <f t="shared" si="22"/>
        <v>8.0000000000000007E-5</v>
      </c>
      <c r="S301" s="150">
        <v>0</v>
      </c>
      <c r="T301" s="151">
        <f t="shared" si="23"/>
        <v>0</v>
      </c>
      <c r="U301" s="29"/>
      <c r="V301" s="29"/>
      <c r="W301" s="29"/>
      <c r="X301" s="29"/>
      <c r="Y301" s="29"/>
      <c r="Z301" s="29"/>
      <c r="AA301" s="29"/>
      <c r="AB301" s="29"/>
      <c r="AC301" s="29"/>
      <c r="AD301" s="29"/>
      <c r="AE301" s="29"/>
      <c r="AR301" s="152" t="s">
        <v>159</v>
      </c>
      <c r="AT301" s="152" t="s">
        <v>4251</v>
      </c>
      <c r="AU301" s="152" t="s">
        <v>77</v>
      </c>
      <c r="AY301" s="14" t="s">
        <v>125</v>
      </c>
      <c r="BE301" s="153">
        <f t="shared" si="24"/>
        <v>0</v>
      </c>
      <c r="BF301" s="153">
        <f t="shared" si="25"/>
        <v>0</v>
      </c>
      <c r="BG301" s="153">
        <f t="shared" si="26"/>
        <v>0</v>
      </c>
      <c r="BH301" s="153">
        <f t="shared" si="27"/>
        <v>0</v>
      </c>
      <c r="BI301" s="153">
        <f t="shared" si="28"/>
        <v>0</v>
      </c>
      <c r="BJ301" s="14" t="s">
        <v>85</v>
      </c>
      <c r="BK301" s="153">
        <f t="shared" si="29"/>
        <v>0</v>
      </c>
      <c r="BL301" s="14" t="s">
        <v>133</v>
      </c>
      <c r="BM301" s="152" t="s">
        <v>4806</v>
      </c>
    </row>
    <row r="302" spans="1:65" s="2" customFormat="1" ht="24.2" customHeight="1">
      <c r="A302" s="29"/>
      <c r="B302" s="140"/>
      <c r="C302" s="159" t="s">
        <v>874</v>
      </c>
      <c r="D302" s="159" t="s">
        <v>4251</v>
      </c>
      <c r="E302" s="160" t="s">
        <v>4807</v>
      </c>
      <c r="F302" s="161" t="s">
        <v>4808</v>
      </c>
      <c r="G302" s="162" t="s">
        <v>446</v>
      </c>
      <c r="H302" s="163">
        <v>1</v>
      </c>
      <c r="I302" s="164"/>
      <c r="J302" s="165">
        <f t="shared" si="20"/>
        <v>0</v>
      </c>
      <c r="K302" s="161" t="s">
        <v>132</v>
      </c>
      <c r="L302" s="166"/>
      <c r="M302" s="167" t="s">
        <v>1</v>
      </c>
      <c r="N302" s="168" t="s">
        <v>42</v>
      </c>
      <c r="O302" s="55"/>
      <c r="P302" s="150">
        <f t="shared" si="21"/>
        <v>0</v>
      </c>
      <c r="Q302" s="150">
        <v>1.6000000000000001E-4</v>
      </c>
      <c r="R302" s="150">
        <f t="shared" si="22"/>
        <v>1.6000000000000001E-4</v>
      </c>
      <c r="S302" s="150">
        <v>0</v>
      </c>
      <c r="T302" s="151">
        <f t="shared" si="23"/>
        <v>0</v>
      </c>
      <c r="U302" s="29"/>
      <c r="V302" s="29"/>
      <c r="W302" s="29"/>
      <c r="X302" s="29"/>
      <c r="Y302" s="29"/>
      <c r="Z302" s="29"/>
      <c r="AA302" s="29"/>
      <c r="AB302" s="29"/>
      <c r="AC302" s="29"/>
      <c r="AD302" s="29"/>
      <c r="AE302" s="29"/>
      <c r="AR302" s="152" t="s">
        <v>159</v>
      </c>
      <c r="AT302" s="152" t="s">
        <v>4251</v>
      </c>
      <c r="AU302" s="152" t="s">
        <v>77</v>
      </c>
      <c r="AY302" s="14" t="s">
        <v>125</v>
      </c>
      <c r="BE302" s="153">
        <f t="shared" si="24"/>
        <v>0</v>
      </c>
      <c r="BF302" s="153">
        <f t="shared" si="25"/>
        <v>0</v>
      </c>
      <c r="BG302" s="153">
        <f t="shared" si="26"/>
        <v>0</v>
      </c>
      <c r="BH302" s="153">
        <f t="shared" si="27"/>
        <v>0</v>
      </c>
      <c r="BI302" s="153">
        <f t="shared" si="28"/>
        <v>0</v>
      </c>
      <c r="BJ302" s="14" t="s">
        <v>85</v>
      </c>
      <c r="BK302" s="153">
        <f t="shared" si="29"/>
        <v>0</v>
      </c>
      <c r="BL302" s="14" t="s">
        <v>133</v>
      </c>
      <c r="BM302" s="152" t="s">
        <v>4809</v>
      </c>
    </row>
    <row r="303" spans="1:65" s="2" customFormat="1" ht="16.5" customHeight="1">
      <c r="A303" s="29"/>
      <c r="B303" s="140"/>
      <c r="C303" s="159" t="s">
        <v>878</v>
      </c>
      <c r="D303" s="159" t="s">
        <v>4251</v>
      </c>
      <c r="E303" s="160" t="s">
        <v>4810</v>
      </c>
      <c r="F303" s="161" t="s">
        <v>4811</v>
      </c>
      <c r="G303" s="162" t="s">
        <v>446</v>
      </c>
      <c r="H303" s="163">
        <v>1</v>
      </c>
      <c r="I303" s="164"/>
      <c r="J303" s="165">
        <f t="shared" si="20"/>
        <v>0</v>
      </c>
      <c r="K303" s="161" t="s">
        <v>132</v>
      </c>
      <c r="L303" s="166"/>
      <c r="M303" s="167" t="s">
        <v>1</v>
      </c>
      <c r="N303" s="168" t="s">
        <v>42</v>
      </c>
      <c r="O303" s="55"/>
      <c r="P303" s="150">
        <f t="shared" si="21"/>
        <v>0</v>
      </c>
      <c r="Q303" s="150">
        <v>4.0000000000000003E-5</v>
      </c>
      <c r="R303" s="150">
        <f t="shared" si="22"/>
        <v>4.0000000000000003E-5</v>
      </c>
      <c r="S303" s="150">
        <v>0</v>
      </c>
      <c r="T303" s="151">
        <f t="shared" si="23"/>
        <v>0</v>
      </c>
      <c r="U303" s="29"/>
      <c r="V303" s="29"/>
      <c r="W303" s="29"/>
      <c r="X303" s="29"/>
      <c r="Y303" s="29"/>
      <c r="Z303" s="29"/>
      <c r="AA303" s="29"/>
      <c r="AB303" s="29"/>
      <c r="AC303" s="29"/>
      <c r="AD303" s="29"/>
      <c r="AE303" s="29"/>
      <c r="AR303" s="152" t="s">
        <v>159</v>
      </c>
      <c r="AT303" s="152" t="s">
        <v>4251</v>
      </c>
      <c r="AU303" s="152" t="s">
        <v>77</v>
      </c>
      <c r="AY303" s="14" t="s">
        <v>125</v>
      </c>
      <c r="BE303" s="153">
        <f t="shared" si="24"/>
        <v>0</v>
      </c>
      <c r="BF303" s="153">
        <f t="shared" si="25"/>
        <v>0</v>
      </c>
      <c r="BG303" s="153">
        <f t="shared" si="26"/>
        <v>0</v>
      </c>
      <c r="BH303" s="153">
        <f t="shared" si="27"/>
        <v>0</v>
      </c>
      <c r="BI303" s="153">
        <f t="shared" si="28"/>
        <v>0</v>
      </c>
      <c r="BJ303" s="14" t="s">
        <v>85</v>
      </c>
      <c r="BK303" s="153">
        <f t="shared" si="29"/>
        <v>0</v>
      </c>
      <c r="BL303" s="14" t="s">
        <v>133</v>
      </c>
      <c r="BM303" s="152" t="s">
        <v>4812</v>
      </c>
    </row>
    <row r="304" spans="1:65" s="2" customFormat="1" ht="16.5" customHeight="1">
      <c r="A304" s="29"/>
      <c r="B304" s="140"/>
      <c r="C304" s="159" t="s">
        <v>882</v>
      </c>
      <c r="D304" s="159" t="s">
        <v>4251</v>
      </c>
      <c r="E304" s="160" t="s">
        <v>4813</v>
      </c>
      <c r="F304" s="161" t="s">
        <v>4814</v>
      </c>
      <c r="G304" s="162" t="s">
        <v>446</v>
      </c>
      <c r="H304" s="163">
        <v>1</v>
      </c>
      <c r="I304" s="164"/>
      <c r="J304" s="165">
        <f t="shared" si="20"/>
        <v>0</v>
      </c>
      <c r="K304" s="161" t="s">
        <v>132</v>
      </c>
      <c r="L304" s="166"/>
      <c r="M304" s="167" t="s">
        <v>1</v>
      </c>
      <c r="N304" s="168" t="s">
        <v>42</v>
      </c>
      <c r="O304" s="55"/>
      <c r="P304" s="150">
        <f t="shared" si="21"/>
        <v>0</v>
      </c>
      <c r="Q304" s="150">
        <v>1.004E-2</v>
      </c>
      <c r="R304" s="150">
        <f t="shared" si="22"/>
        <v>1.004E-2</v>
      </c>
      <c r="S304" s="150">
        <v>0</v>
      </c>
      <c r="T304" s="151">
        <f t="shared" si="23"/>
        <v>0</v>
      </c>
      <c r="U304" s="29"/>
      <c r="V304" s="29"/>
      <c r="W304" s="29"/>
      <c r="X304" s="29"/>
      <c r="Y304" s="29"/>
      <c r="Z304" s="29"/>
      <c r="AA304" s="29"/>
      <c r="AB304" s="29"/>
      <c r="AC304" s="29"/>
      <c r="AD304" s="29"/>
      <c r="AE304" s="29"/>
      <c r="AR304" s="152" t="s">
        <v>159</v>
      </c>
      <c r="AT304" s="152" t="s">
        <v>4251</v>
      </c>
      <c r="AU304" s="152" t="s">
        <v>77</v>
      </c>
      <c r="AY304" s="14" t="s">
        <v>125</v>
      </c>
      <c r="BE304" s="153">
        <f t="shared" si="24"/>
        <v>0</v>
      </c>
      <c r="BF304" s="153">
        <f t="shared" si="25"/>
        <v>0</v>
      </c>
      <c r="BG304" s="153">
        <f t="shared" si="26"/>
        <v>0</v>
      </c>
      <c r="BH304" s="153">
        <f t="shared" si="27"/>
        <v>0</v>
      </c>
      <c r="BI304" s="153">
        <f t="shared" si="28"/>
        <v>0</v>
      </c>
      <c r="BJ304" s="14" t="s">
        <v>85</v>
      </c>
      <c r="BK304" s="153">
        <f t="shared" si="29"/>
        <v>0</v>
      </c>
      <c r="BL304" s="14" t="s">
        <v>133</v>
      </c>
      <c r="BM304" s="152" t="s">
        <v>4815</v>
      </c>
    </row>
    <row r="305" spans="1:65" s="2" customFormat="1" ht="16.5" customHeight="1">
      <c r="A305" s="29"/>
      <c r="B305" s="140"/>
      <c r="C305" s="159" t="s">
        <v>886</v>
      </c>
      <c r="D305" s="159" t="s">
        <v>4251</v>
      </c>
      <c r="E305" s="160" t="s">
        <v>4816</v>
      </c>
      <c r="F305" s="161" t="s">
        <v>4817</v>
      </c>
      <c r="G305" s="162" t="s">
        <v>446</v>
      </c>
      <c r="H305" s="163">
        <v>1</v>
      </c>
      <c r="I305" s="164"/>
      <c r="J305" s="165">
        <f t="shared" si="20"/>
        <v>0</v>
      </c>
      <c r="K305" s="161" t="s">
        <v>132</v>
      </c>
      <c r="L305" s="166"/>
      <c r="M305" s="167" t="s">
        <v>1</v>
      </c>
      <c r="N305" s="168" t="s">
        <v>42</v>
      </c>
      <c r="O305" s="55"/>
      <c r="P305" s="150">
        <f t="shared" si="21"/>
        <v>0</v>
      </c>
      <c r="Q305" s="150">
        <v>1.0059999999999999E-2</v>
      </c>
      <c r="R305" s="150">
        <f t="shared" si="22"/>
        <v>1.0059999999999999E-2</v>
      </c>
      <c r="S305" s="150">
        <v>0</v>
      </c>
      <c r="T305" s="151">
        <f t="shared" si="23"/>
        <v>0</v>
      </c>
      <c r="U305" s="29"/>
      <c r="V305" s="29"/>
      <c r="W305" s="29"/>
      <c r="X305" s="29"/>
      <c r="Y305" s="29"/>
      <c r="Z305" s="29"/>
      <c r="AA305" s="29"/>
      <c r="AB305" s="29"/>
      <c r="AC305" s="29"/>
      <c r="AD305" s="29"/>
      <c r="AE305" s="29"/>
      <c r="AR305" s="152" t="s">
        <v>159</v>
      </c>
      <c r="AT305" s="152" t="s">
        <v>4251</v>
      </c>
      <c r="AU305" s="152" t="s">
        <v>77</v>
      </c>
      <c r="AY305" s="14" t="s">
        <v>125</v>
      </c>
      <c r="BE305" s="153">
        <f t="shared" si="24"/>
        <v>0</v>
      </c>
      <c r="BF305" s="153">
        <f t="shared" si="25"/>
        <v>0</v>
      </c>
      <c r="BG305" s="153">
        <f t="shared" si="26"/>
        <v>0</v>
      </c>
      <c r="BH305" s="153">
        <f t="shared" si="27"/>
        <v>0</v>
      </c>
      <c r="BI305" s="153">
        <f t="shared" si="28"/>
        <v>0</v>
      </c>
      <c r="BJ305" s="14" t="s">
        <v>85</v>
      </c>
      <c r="BK305" s="153">
        <f t="shared" si="29"/>
        <v>0</v>
      </c>
      <c r="BL305" s="14" t="s">
        <v>133</v>
      </c>
      <c r="BM305" s="152" t="s">
        <v>4818</v>
      </c>
    </row>
    <row r="306" spans="1:65" s="2" customFormat="1" ht="16.5" customHeight="1">
      <c r="A306" s="29"/>
      <c r="B306" s="140"/>
      <c r="C306" s="159" t="s">
        <v>890</v>
      </c>
      <c r="D306" s="159" t="s">
        <v>4251</v>
      </c>
      <c r="E306" s="160" t="s">
        <v>4819</v>
      </c>
      <c r="F306" s="161" t="s">
        <v>4820</v>
      </c>
      <c r="G306" s="162" t="s">
        <v>446</v>
      </c>
      <c r="H306" s="163">
        <v>1</v>
      </c>
      <c r="I306" s="164"/>
      <c r="J306" s="165">
        <f t="shared" si="20"/>
        <v>0</v>
      </c>
      <c r="K306" s="161" t="s">
        <v>132</v>
      </c>
      <c r="L306" s="166"/>
      <c r="M306" s="167" t="s">
        <v>1</v>
      </c>
      <c r="N306" s="168" t="s">
        <v>42</v>
      </c>
      <c r="O306" s="55"/>
      <c r="P306" s="150">
        <f t="shared" si="21"/>
        <v>0</v>
      </c>
      <c r="Q306" s="150">
        <v>1.0030000000000001E-2</v>
      </c>
      <c r="R306" s="150">
        <f t="shared" si="22"/>
        <v>1.0030000000000001E-2</v>
      </c>
      <c r="S306" s="150">
        <v>0</v>
      </c>
      <c r="T306" s="151">
        <f t="shared" si="23"/>
        <v>0</v>
      </c>
      <c r="U306" s="29"/>
      <c r="V306" s="29"/>
      <c r="W306" s="29"/>
      <c r="X306" s="29"/>
      <c r="Y306" s="29"/>
      <c r="Z306" s="29"/>
      <c r="AA306" s="29"/>
      <c r="AB306" s="29"/>
      <c r="AC306" s="29"/>
      <c r="AD306" s="29"/>
      <c r="AE306" s="29"/>
      <c r="AR306" s="152" t="s">
        <v>159</v>
      </c>
      <c r="AT306" s="152" t="s">
        <v>4251</v>
      </c>
      <c r="AU306" s="152" t="s">
        <v>77</v>
      </c>
      <c r="AY306" s="14" t="s">
        <v>125</v>
      </c>
      <c r="BE306" s="153">
        <f t="shared" si="24"/>
        <v>0</v>
      </c>
      <c r="BF306" s="153">
        <f t="shared" si="25"/>
        <v>0</v>
      </c>
      <c r="BG306" s="153">
        <f t="shared" si="26"/>
        <v>0</v>
      </c>
      <c r="BH306" s="153">
        <f t="shared" si="27"/>
        <v>0</v>
      </c>
      <c r="BI306" s="153">
        <f t="shared" si="28"/>
        <v>0</v>
      </c>
      <c r="BJ306" s="14" t="s">
        <v>85</v>
      </c>
      <c r="BK306" s="153">
        <f t="shared" si="29"/>
        <v>0</v>
      </c>
      <c r="BL306" s="14" t="s">
        <v>133</v>
      </c>
      <c r="BM306" s="152" t="s">
        <v>4821</v>
      </c>
    </row>
    <row r="307" spans="1:65" s="2" customFormat="1" ht="16.5" customHeight="1">
      <c r="A307" s="29"/>
      <c r="B307" s="140"/>
      <c r="C307" s="159" t="s">
        <v>894</v>
      </c>
      <c r="D307" s="159" t="s">
        <v>4251</v>
      </c>
      <c r="E307" s="160" t="s">
        <v>4822</v>
      </c>
      <c r="F307" s="161" t="s">
        <v>4823</v>
      </c>
      <c r="G307" s="162" t="s">
        <v>446</v>
      </c>
      <c r="H307" s="163">
        <v>1</v>
      </c>
      <c r="I307" s="164"/>
      <c r="J307" s="165">
        <f t="shared" si="20"/>
        <v>0</v>
      </c>
      <c r="K307" s="161" t="s">
        <v>132</v>
      </c>
      <c r="L307" s="166"/>
      <c r="M307" s="167" t="s">
        <v>1</v>
      </c>
      <c r="N307" s="168" t="s">
        <v>42</v>
      </c>
      <c r="O307" s="55"/>
      <c r="P307" s="150">
        <f t="shared" si="21"/>
        <v>0</v>
      </c>
      <c r="Q307" s="150">
        <v>1.0030000000000001E-2</v>
      </c>
      <c r="R307" s="150">
        <f t="shared" si="22"/>
        <v>1.0030000000000001E-2</v>
      </c>
      <c r="S307" s="150">
        <v>0</v>
      </c>
      <c r="T307" s="151">
        <f t="shared" si="23"/>
        <v>0</v>
      </c>
      <c r="U307" s="29"/>
      <c r="V307" s="29"/>
      <c r="W307" s="29"/>
      <c r="X307" s="29"/>
      <c r="Y307" s="29"/>
      <c r="Z307" s="29"/>
      <c r="AA307" s="29"/>
      <c r="AB307" s="29"/>
      <c r="AC307" s="29"/>
      <c r="AD307" s="29"/>
      <c r="AE307" s="29"/>
      <c r="AR307" s="152" t="s">
        <v>159</v>
      </c>
      <c r="AT307" s="152" t="s">
        <v>4251</v>
      </c>
      <c r="AU307" s="152" t="s">
        <v>77</v>
      </c>
      <c r="AY307" s="14" t="s">
        <v>125</v>
      </c>
      <c r="BE307" s="153">
        <f t="shared" si="24"/>
        <v>0</v>
      </c>
      <c r="BF307" s="153">
        <f t="shared" si="25"/>
        <v>0</v>
      </c>
      <c r="BG307" s="153">
        <f t="shared" si="26"/>
        <v>0</v>
      </c>
      <c r="BH307" s="153">
        <f t="shared" si="27"/>
        <v>0</v>
      </c>
      <c r="BI307" s="153">
        <f t="shared" si="28"/>
        <v>0</v>
      </c>
      <c r="BJ307" s="14" t="s">
        <v>85</v>
      </c>
      <c r="BK307" s="153">
        <f t="shared" si="29"/>
        <v>0</v>
      </c>
      <c r="BL307" s="14" t="s">
        <v>133</v>
      </c>
      <c r="BM307" s="152" t="s">
        <v>4824</v>
      </c>
    </row>
    <row r="308" spans="1:65" s="2" customFormat="1" ht="16.5" customHeight="1">
      <c r="A308" s="29"/>
      <c r="B308" s="140"/>
      <c r="C308" s="159" t="s">
        <v>898</v>
      </c>
      <c r="D308" s="159" t="s">
        <v>4251</v>
      </c>
      <c r="E308" s="160" t="s">
        <v>4825</v>
      </c>
      <c r="F308" s="161" t="s">
        <v>4826</v>
      </c>
      <c r="G308" s="162" t="s">
        <v>446</v>
      </c>
      <c r="H308" s="163">
        <v>1</v>
      </c>
      <c r="I308" s="164"/>
      <c r="J308" s="165">
        <f t="shared" si="20"/>
        <v>0</v>
      </c>
      <c r="K308" s="161" t="s">
        <v>132</v>
      </c>
      <c r="L308" s="166"/>
      <c r="M308" s="167" t="s">
        <v>1</v>
      </c>
      <c r="N308" s="168" t="s">
        <v>42</v>
      </c>
      <c r="O308" s="55"/>
      <c r="P308" s="150">
        <f t="shared" si="21"/>
        <v>0</v>
      </c>
      <c r="Q308" s="150">
        <v>1.0070000000000001E-2</v>
      </c>
      <c r="R308" s="150">
        <f t="shared" si="22"/>
        <v>1.0070000000000001E-2</v>
      </c>
      <c r="S308" s="150">
        <v>0</v>
      </c>
      <c r="T308" s="151">
        <f t="shared" si="23"/>
        <v>0</v>
      </c>
      <c r="U308" s="29"/>
      <c r="V308" s="29"/>
      <c r="W308" s="29"/>
      <c r="X308" s="29"/>
      <c r="Y308" s="29"/>
      <c r="Z308" s="29"/>
      <c r="AA308" s="29"/>
      <c r="AB308" s="29"/>
      <c r="AC308" s="29"/>
      <c r="AD308" s="29"/>
      <c r="AE308" s="29"/>
      <c r="AR308" s="152" t="s">
        <v>159</v>
      </c>
      <c r="AT308" s="152" t="s">
        <v>4251</v>
      </c>
      <c r="AU308" s="152" t="s">
        <v>77</v>
      </c>
      <c r="AY308" s="14" t="s">
        <v>125</v>
      </c>
      <c r="BE308" s="153">
        <f t="shared" si="24"/>
        <v>0</v>
      </c>
      <c r="BF308" s="153">
        <f t="shared" si="25"/>
        <v>0</v>
      </c>
      <c r="BG308" s="153">
        <f t="shared" si="26"/>
        <v>0</v>
      </c>
      <c r="BH308" s="153">
        <f t="shared" si="27"/>
        <v>0</v>
      </c>
      <c r="BI308" s="153">
        <f t="shared" si="28"/>
        <v>0</v>
      </c>
      <c r="BJ308" s="14" t="s">
        <v>85</v>
      </c>
      <c r="BK308" s="153">
        <f t="shared" si="29"/>
        <v>0</v>
      </c>
      <c r="BL308" s="14" t="s">
        <v>133</v>
      </c>
      <c r="BM308" s="152" t="s">
        <v>4827</v>
      </c>
    </row>
    <row r="309" spans="1:65" s="2" customFormat="1" ht="16.5" customHeight="1">
      <c r="A309" s="29"/>
      <c r="B309" s="140"/>
      <c r="C309" s="159" t="s">
        <v>902</v>
      </c>
      <c r="D309" s="159" t="s">
        <v>4251</v>
      </c>
      <c r="E309" s="160" t="s">
        <v>4828</v>
      </c>
      <c r="F309" s="161" t="s">
        <v>4829</v>
      </c>
      <c r="G309" s="162" t="s">
        <v>446</v>
      </c>
      <c r="H309" s="163">
        <v>1</v>
      </c>
      <c r="I309" s="164"/>
      <c r="J309" s="165">
        <f t="shared" ref="J309:J372" si="30">ROUND(I309*H309,2)</f>
        <v>0</v>
      </c>
      <c r="K309" s="161" t="s">
        <v>132</v>
      </c>
      <c r="L309" s="166"/>
      <c r="M309" s="167" t="s">
        <v>1</v>
      </c>
      <c r="N309" s="168" t="s">
        <v>42</v>
      </c>
      <c r="O309" s="55"/>
      <c r="P309" s="150">
        <f t="shared" ref="P309:P372" si="31">O309*H309</f>
        <v>0</v>
      </c>
      <c r="Q309" s="150">
        <v>1.014E-2</v>
      </c>
      <c r="R309" s="150">
        <f t="shared" ref="R309:R372" si="32">Q309*H309</f>
        <v>1.014E-2</v>
      </c>
      <c r="S309" s="150">
        <v>0</v>
      </c>
      <c r="T309" s="151">
        <f t="shared" ref="T309:T372" si="33">S309*H309</f>
        <v>0</v>
      </c>
      <c r="U309" s="29"/>
      <c r="V309" s="29"/>
      <c r="W309" s="29"/>
      <c r="X309" s="29"/>
      <c r="Y309" s="29"/>
      <c r="Z309" s="29"/>
      <c r="AA309" s="29"/>
      <c r="AB309" s="29"/>
      <c r="AC309" s="29"/>
      <c r="AD309" s="29"/>
      <c r="AE309" s="29"/>
      <c r="AR309" s="152" t="s">
        <v>159</v>
      </c>
      <c r="AT309" s="152" t="s">
        <v>4251</v>
      </c>
      <c r="AU309" s="152" t="s">
        <v>77</v>
      </c>
      <c r="AY309" s="14" t="s">
        <v>125</v>
      </c>
      <c r="BE309" s="153">
        <f t="shared" ref="BE309:BE372" si="34">IF(N309="základní",J309,0)</f>
        <v>0</v>
      </c>
      <c r="BF309" s="153">
        <f t="shared" ref="BF309:BF372" si="35">IF(N309="snížená",J309,0)</f>
        <v>0</v>
      </c>
      <c r="BG309" s="153">
        <f t="shared" ref="BG309:BG372" si="36">IF(N309="zákl. přenesená",J309,0)</f>
        <v>0</v>
      </c>
      <c r="BH309" s="153">
        <f t="shared" ref="BH309:BH372" si="37">IF(N309="sníž. přenesená",J309,0)</f>
        <v>0</v>
      </c>
      <c r="BI309" s="153">
        <f t="shared" ref="BI309:BI372" si="38">IF(N309="nulová",J309,0)</f>
        <v>0</v>
      </c>
      <c r="BJ309" s="14" t="s">
        <v>85</v>
      </c>
      <c r="BK309" s="153">
        <f t="shared" ref="BK309:BK372" si="39">ROUND(I309*H309,2)</f>
        <v>0</v>
      </c>
      <c r="BL309" s="14" t="s">
        <v>133</v>
      </c>
      <c r="BM309" s="152" t="s">
        <v>4830</v>
      </c>
    </row>
    <row r="310" spans="1:65" s="2" customFormat="1" ht="21.75" customHeight="1">
      <c r="A310" s="29"/>
      <c r="B310" s="140"/>
      <c r="C310" s="159" t="s">
        <v>906</v>
      </c>
      <c r="D310" s="159" t="s">
        <v>4251</v>
      </c>
      <c r="E310" s="160" t="s">
        <v>4831</v>
      </c>
      <c r="F310" s="161" t="s">
        <v>4832</v>
      </c>
      <c r="G310" s="162" t="s">
        <v>446</v>
      </c>
      <c r="H310" s="163">
        <v>1</v>
      </c>
      <c r="I310" s="164"/>
      <c r="J310" s="165">
        <f t="shared" si="30"/>
        <v>0</v>
      </c>
      <c r="K310" s="161" t="s">
        <v>132</v>
      </c>
      <c r="L310" s="166"/>
      <c r="M310" s="167" t="s">
        <v>1</v>
      </c>
      <c r="N310" s="168" t="s">
        <v>42</v>
      </c>
      <c r="O310" s="55"/>
      <c r="P310" s="150">
        <f t="shared" si="31"/>
        <v>0</v>
      </c>
      <c r="Q310" s="150">
        <v>1.099E-2</v>
      </c>
      <c r="R310" s="150">
        <f t="shared" si="32"/>
        <v>1.099E-2</v>
      </c>
      <c r="S310" s="150">
        <v>0</v>
      </c>
      <c r="T310" s="151">
        <f t="shared" si="33"/>
        <v>0</v>
      </c>
      <c r="U310" s="29"/>
      <c r="V310" s="29"/>
      <c r="W310" s="29"/>
      <c r="X310" s="29"/>
      <c r="Y310" s="29"/>
      <c r="Z310" s="29"/>
      <c r="AA310" s="29"/>
      <c r="AB310" s="29"/>
      <c r="AC310" s="29"/>
      <c r="AD310" s="29"/>
      <c r="AE310" s="29"/>
      <c r="AR310" s="152" t="s">
        <v>159</v>
      </c>
      <c r="AT310" s="152" t="s">
        <v>4251</v>
      </c>
      <c r="AU310" s="152" t="s">
        <v>77</v>
      </c>
      <c r="AY310" s="14" t="s">
        <v>125</v>
      </c>
      <c r="BE310" s="153">
        <f t="shared" si="34"/>
        <v>0</v>
      </c>
      <c r="BF310" s="153">
        <f t="shared" si="35"/>
        <v>0</v>
      </c>
      <c r="BG310" s="153">
        <f t="shared" si="36"/>
        <v>0</v>
      </c>
      <c r="BH310" s="153">
        <f t="shared" si="37"/>
        <v>0</v>
      </c>
      <c r="BI310" s="153">
        <f t="shared" si="38"/>
        <v>0</v>
      </c>
      <c r="BJ310" s="14" t="s">
        <v>85</v>
      </c>
      <c r="BK310" s="153">
        <f t="shared" si="39"/>
        <v>0</v>
      </c>
      <c r="BL310" s="14" t="s">
        <v>133</v>
      </c>
      <c r="BM310" s="152" t="s">
        <v>4833</v>
      </c>
    </row>
    <row r="311" spans="1:65" s="2" customFormat="1" ht="37.9" customHeight="1">
      <c r="A311" s="29"/>
      <c r="B311" s="140"/>
      <c r="C311" s="159" t="s">
        <v>910</v>
      </c>
      <c r="D311" s="159" t="s">
        <v>4251</v>
      </c>
      <c r="E311" s="160" t="s">
        <v>4834</v>
      </c>
      <c r="F311" s="161" t="s">
        <v>4835</v>
      </c>
      <c r="G311" s="162" t="s">
        <v>446</v>
      </c>
      <c r="H311" s="163">
        <v>1</v>
      </c>
      <c r="I311" s="164"/>
      <c r="J311" s="165">
        <f t="shared" si="30"/>
        <v>0</v>
      </c>
      <c r="K311" s="161" t="s">
        <v>132</v>
      </c>
      <c r="L311" s="166"/>
      <c r="M311" s="167" t="s">
        <v>1</v>
      </c>
      <c r="N311" s="168" t="s">
        <v>42</v>
      </c>
      <c r="O311" s="55"/>
      <c r="P311" s="150">
        <f t="shared" si="31"/>
        <v>0</v>
      </c>
      <c r="Q311" s="150">
        <v>1.4999999999999999E-2</v>
      </c>
      <c r="R311" s="150">
        <f t="shared" si="32"/>
        <v>1.4999999999999999E-2</v>
      </c>
      <c r="S311" s="150">
        <v>0</v>
      </c>
      <c r="T311" s="151">
        <f t="shared" si="33"/>
        <v>0</v>
      </c>
      <c r="U311" s="29"/>
      <c r="V311" s="29"/>
      <c r="W311" s="29"/>
      <c r="X311" s="29"/>
      <c r="Y311" s="29"/>
      <c r="Z311" s="29"/>
      <c r="AA311" s="29"/>
      <c r="AB311" s="29"/>
      <c r="AC311" s="29"/>
      <c r="AD311" s="29"/>
      <c r="AE311" s="29"/>
      <c r="AR311" s="152" t="s">
        <v>159</v>
      </c>
      <c r="AT311" s="152" t="s">
        <v>4251</v>
      </c>
      <c r="AU311" s="152" t="s">
        <v>77</v>
      </c>
      <c r="AY311" s="14" t="s">
        <v>125</v>
      </c>
      <c r="BE311" s="153">
        <f t="shared" si="34"/>
        <v>0</v>
      </c>
      <c r="BF311" s="153">
        <f t="shared" si="35"/>
        <v>0</v>
      </c>
      <c r="BG311" s="153">
        <f t="shared" si="36"/>
        <v>0</v>
      </c>
      <c r="BH311" s="153">
        <f t="shared" si="37"/>
        <v>0</v>
      </c>
      <c r="BI311" s="153">
        <f t="shared" si="38"/>
        <v>0</v>
      </c>
      <c r="BJ311" s="14" t="s">
        <v>85</v>
      </c>
      <c r="BK311" s="153">
        <f t="shared" si="39"/>
        <v>0</v>
      </c>
      <c r="BL311" s="14" t="s">
        <v>133</v>
      </c>
      <c r="BM311" s="152" t="s">
        <v>4836</v>
      </c>
    </row>
    <row r="312" spans="1:65" s="2" customFormat="1" ht="37.9" customHeight="1">
      <c r="A312" s="29"/>
      <c r="B312" s="140"/>
      <c r="C312" s="159" t="s">
        <v>914</v>
      </c>
      <c r="D312" s="159" t="s">
        <v>4251</v>
      </c>
      <c r="E312" s="160" t="s">
        <v>4837</v>
      </c>
      <c r="F312" s="161" t="s">
        <v>4838</v>
      </c>
      <c r="G312" s="162" t="s">
        <v>446</v>
      </c>
      <c r="H312" s="163">
        <v>1</v>
      </c>
      <c r="I312" s="164"/>
      <c r="J312" s="165">
        <f t="shared" si="30"/>
        <v>0</v>
      </c>
      <c r="K312" s="161" t="s">
        <v>132</v>
      </c>
      <c r="L312" s="166"/>
      <c r="M312" s="167" t="s">
        <v>1</v>
      </c>
      <c r="N312" s="168" t="s">
        <v>42</v>
      </c>
      <c r="O312" s="55"/>
      <c r="P312" s="150">
        <f t="shared" si="31"/>
        <v>0</v>
      </c>
      <c r="Q312" s="150">
        <v>1.4999999999999999E-2</v>
      </c>
      <c r="R312" s="150">
        <f t="shared" si="32"/>
        <v>1.4999999999999999E-2</v>
      </c>
      <c r="S312" s="150">
        <v>0</v>
      </c>
      <c r="T312" s="151">
        <f t="shared" si="33"/>
        <v>0</v>
      </c>
      <c r="U312" s="29"/>
      <c r="V312" s="29"/>
      <c r="W312" s="29"/>
      <c r="X312" s="29"/>
      <c r="Y312" s="29"/>
      <c r="Z312" s="29"/>
      <c r="AA312" s="29"/>
      <c r="AB312" s="29"/>
      <c r="AC312" s="29"/>
      <c r="AD312" s="29"/>
      <c r="AE312" s="29"/>
      <c r="AR312" s="152" t="s">
        <v>159</v>
      </c>
      <c r="AT312" s="152" t="s">
        <v>4251</v>
      </c>
      <c r="AU312" s="152" t="s">
        <v>77</v>
      </c>
      <c r="AY312" s="14" t="s">
        <v>125</v>
      </c>
      <c r="BE312" s="153">
        <f t="shared" si="34"/>
        <v>0</v>
      </c>
      <c r="BF312" s="153">
        <f t="shared" si="35"/>
        <v>0</v>
      </c>
      <c r="BG312" s="153">
        <f t="shared" si="36"/>
        <v>0</v>
      </c>
      <c r="BH312" s="153">
        <f t="shared" si="37"/>
        <v>0</v>
      </c>
      <c r="BI312" s="153">
        <f t="shared" si="38"/>
        <v>0</v>
      </c>
      <c r="BJ312" s="14" t="s">
        <v>85</v>
      </c>
      <c r="BK312" s="153">
        <f t="shared" si="39"/>
        <v>0</v>
      </c>
      <c r="BL312" s="14" t="s">
        <v>133</v>
      </c>
      <c r="BM312" s="152" t="s">
        <v>4839</v>
      </c>
    </row>
    <row r="313" spans="1:65" s="2" customFormat="1" ht="37.9" customHeight="1">
      <c r="A313" s="29"/>
      <c r="B313" s="140"/>
      <c r="C313" s="159" t="s">
        <v>918</v>
      </c>
      <c r="D313" s="159" t="s">
        <v>4251</v>
      </c>
      <c r="E313" s="160" t="s">
        <v>4840</v>
      </c>
      <c r="F313" s="161" t="s">
        <v>4841</v>
      </c>
      <c r="G313" s="162" t="s">
        <v>446</v>
      </c>
      <c r="H313" s="163">
        <v>1</v>
      </c>
      <c r="I313" s="164"/>
      <c r="J313" s="165">
        <f t="shared" si="30"/>
        <v>0</v>
      </c>
      <c r="K313" s="161" t="s">
        <v>132</v>
      </c>
      <c r="L313" s="166"/>
      <c r="M313" s="167" t="s">
        <v>1</v>
      </c>
      <c r="N313" s="168" t="s">
        <v>42</v>
      </c>
      <c r="O313" s="55"/>
      <c r="P313" s="150">
        <f t="shared" si="31"/>
        <v>0</v>
      </c>
      <c r="Q313" s="150">
        <v>1.4999999999999999E-2</v>
      </c>
      <c r="R313" s="150">
        <f t="shared" si="32"/>
        <v>1.4999999999999999E-2</v>
      </c>
      <c r="S313" s="150">
        <v>0</v>
      </c>
      <c r="T313" s="151">
        <f t="shared" si="33"/>
        <v>0</v>
      </c>
      <c r="U313" s="29"/>
      <c r="V313" s="29"/>
      <c r="W313" s="29"/>
      <c r="X313" s="29"/>
      <c r="Y313" s="29"/>
      <c r="Z313" s="29"/>
      <c r="AA313" s="29"/>
      <c r="AB313" s="29"/>
      <c r="AC313" s="29"/>
      <c r="AD313" s="29"/>
      <c r="AE313" s="29"/>
      <c r="AR313" s="152" t="s">
        <v>159</v>
      </c>
      <c r="AT313" s="152" t="s">
        <v>4251</v>
      </c>
      <c r="AU313" s="152" t="s">
        <v>77</v>
      </c>
      <c r="AY313" s="14" t="s">
        <v>125</v>
      </c>
      <c r="BE313" s="153">
        <f t="shared" si="34"/>
        <v>0</v>
      </c>
      <c r="BF313" s="153">
        <f t="shared" si="35"/>
        <v>0</v>
      </c>
      <c r="BG313" s="153">
        <f t="shared" si="36"/>
        <v>0</v>
      </c>
      <c r="BH313" s="153">
        <f t="shared" si="37"/>
        <v>0</v>
      </c>
      <c r="BI313" s="153">
        <f t="shared" si="38"/>
        <v>0</v>
      </c>
      <c r="BJ313" s="14" t="s">
        <v>85</v>
      </c>
      <c r="BK313" s="153">
        <f t="shared" si="39"/>
        <v>0</v>
      </c>
      <c r="BL313" s="14" t="s">
        <v>133</v>
      </c>
      <c r="BM313" s="152" t="s">
        <v>4842</v>
      </c>
    </row>
    <row r="314" spans="1:65" s="2" customFormat="1" ht="37.9" customHeight="1">
      <c r="A314" s="29"/>
      <c r="B314" s="140"/>
      <c r="C314" s="159" t="s">
        <v>922</v>
      </c>
      <c r="D314" s="159" t="s">
        <v>4251</v>
      </c>
      <c r="E314" s="160" t="s">
        <v>4843</v>
      </c>
      <c r="F314" s="161" t="s">
        <v>4844</v>
      </c>
      <c r="G314" s="162" t="s">
        <v>446</v>
      </c>
      <c r="H314" s="163">
        <v>1</v>
      </c>
      <c r="I314" s="164"/>
      <c r="J314" s="165">
        <f t="shared" si="30"/>
        <v>0</v>
      </c>
      <c r="K314" s="161" t="s">
        <v>132</v>
      </c>
      <c r="L314" s="166"/>
      <c r="M314" s="167" t="s">
        <v>1</v>
      </c>
      <c r="N314" s="168" t="s">
        <v>42</v>
      </c>
      <c r="O314" s="55"/>
      <c r="P314" s="150">
        <f t="shared" si="31"/>
        <v>0</v>
      </c>
      <c r="Q314" s="150">
        <v>1.4999999999999999E-2</v>
      </c>
      <c r="R314" s="150">
        <f t="shared" si="32"/>
        <v>1.4999999999999999E-2</v>
      </c>
      <c r="S314" s="150">
        <v>0</v>
      </c>
      <c r="T314" s="151">
        <f t="shared" si="33"/>
        <v>0</v>
      </c>
      <c r="U314" s="29"/>
      <c r="V314" s="29"/>
      <c r="W314" s="29"/>
      <c r="X314" s="29"/>
      <c r="Y314" s="29"/>
      <c r="Z314" s="29"/>
      <c r="AA314" s="29"/>
      <c r="AB314" s="29"/>
      <c r="AC314" s="29"/>
      <c r="AD314" s="29"/>
      <c r="AE314" s="29"/>
      <c r="AR314" s="152" t="s">
        <v>159</v>
      </c>
      <c r="AT314" s="152" t="s">
        <v>4251</v>
      </c>
      <c r="AU314" s="152" t="s">
        <v>77</v>
      </c>
      <c r="AY314" s="14" t="s">
        <v>125</v>
      </c>
      <c r="BE314" s="153">
        <f t="shared" si="34"/>
        <v>0</v>
      </c>
      <c r="BF314" s="153">
        <f t="shared" si="35"/>
        <v>0</v>
      </c>
      <c r="BG314" s="153">
        <f t="shared" si="36"/>
        <v>0</v>
      </c>
      <c r="BH314" s="153">
        <f t="shared" si="37"/>
        <v>0</v>
      </c>
      <c r="BI314" s="153">
        <f t="shared" si="38"/>
        <v>0</v>
      </c>
      <c r="BJ314" s="14" t="s">
        <v>85</v>
      </c>
      <c r="BK314" s="153">
        <f t="shared" si="39"/>
        <v>0</v>
      </c>
      <c r="BL314" s="14" t="s">
        <v>133</v>
      </c>
      <c r="BM314" s="152" t="s">
        <v>4845</v>
      </c>
    </row>
    <row r="315" spans="1:65" s="2" customFormat="1" ht="37.9" customHeight="1">
      <c r="A315" s="29"/>
      <c r="B315" s="140"/>
      <c r="C315" s="159" t="s">
        <v>926</v>
      </c>
      <c r="D315" s="159" t="s">
        <v>4251</v>
      </c>
      <c r="E315" s="160" t="s">
        <v>4846</v>
      </c>
      <c r="F315" s="161" t="s">
        <v>4847</v>
      </c>
      <c r="G315" s="162" t="s">
        <v>446</v>
      </c>
      <c r="H315" s="163">
        <v>1</v>
      </c>
      <c r="I315" s="164"/>
      <c r="J315" s="165">
        <f t="shared" si="30"/>
        <v>0</v>
      </c>
      <c r="K315" s="161" t="s">
        <v>132</v>
      </c>
      <c r="L315" s="166"/>
      <c r="M315" s="167" t="s">
        <v>1</v>
      </c>
      <c r="N315" s="168" t="s">
        <v>42</v>
      </c>
      <c r="O315" s="55"/>
      <c r="P315" s="150">
        <f t="shared" si="31"/>
        <v>0</v>
      </c>
      <c r="Q315" s="150">
        <v>1.4999999999999999E-2</v>
      </c>
      <c r="R315" s="150">
        <f t="shared" si="32"/>
        <v>1.4999999999999999E-2</v>
      </c>
      <c r="S315" s="150">
        <v>0</v>
      </c>
      <c r="T315" s="151">
        <f t="shared" si="33"/>
        <v>0</v>
      </c>
      <c r="U315" s="29"/>
      <c r="V315" s="29"/>
      <c r="W315" s="29"/>
      <c r="X315" s="29"/>
      <c r="Y315" s="29"/>
      <c r="Z315" s="29"/>
      <c r="AA315" s="29"/>
      <c r="AB315" s="29"/>
      <c r="AC315" s="29"/>
      <c r="AD315" s="29"/>
      <c r="AE315" s="29"/>
      <c r="AR315" s="152" t="s">
        <v>159</v>
      </c>
      <c r="AT315" s="152" t="s">
        <v>4251</v>
      </c>
      <c r="AU315" s="152" t="s">
        <v>77</v>
      </c>
      <c r="AY315" s="14" t="s">
        <v>125</v>
      </c>
      <c r="BE315" s="153">
        <f t="shared" si="34"/>
        <v>0</v>
      </c>
      <c r="BF315" s="153">
        <f t="shared" si="35"/>
        <v>0</v>
      </c>
      <c r="BG315" s="153">
        <f t="shared" si="36"/>
        <v>0</v>
      </c>
      <c r="BH315" s="153">
        <f t="shared" si="37"/>
        <v>0</v>
      </c>
      <c r="BI315" s="153">
        <f t="shared" si="38"/>
        <v>0</v>
      </c>
      <c r="BJ315" s="14" t="s">
        <v>85</v>
      </c>
      <c r="BK315" s="153">
        <f t="shared" si="39"/>
        <v>0</v>
      </c>
      <c r="BL315" s="14" t="s">
        <v>133</v>
      </c>
      <c r="BM315" s="152" t="s">
        <v>4848</v>
      </c>
    </row>
    <row r="316" spans="1:65" s="2" customFormat="1" ht="37.9" customHeight="1">
      <c r="A316" s="29"/>
      <c r="B316" s="140"/>
      <c r="C316" s="159" t="s">
        <v>930</v>
      </c>
      <c r="D316" s="159" t="s">
        <v>4251</v>
      </c>
      <c r="E316" s="160" t="s">
        <v>4849</v>
      </c>
      <c r="F316" s="161" t="s">
        <v>4850</v>
      </c>
      <c r="G316" s="162" t="s">
        <v>446</v>
      </c>
      <c r="H316" s="163">
        <v>1</v>
      </c>
      <c r="I316" s="164"/>
      <c r="J316" s="165">
        <f t="shared" si="30"/>
        <v>0</v>
      </c>
      <c r="K316" s="161" t="s">
        <v>132</v>
      </c>
      <c r="L316" s="166"/>
      <c r="M316" s="167" t="s">
        <v>1</v>
      </c>
      <c r="N316" s="168" t="s">
        <v>42</v>
      </c>
      <c r="O316" s="55"/>
      <c r="P316" s="150">
        <f t="shared" si="31"/>
        <v>0</v>
      </c>
      <c r="Q316" s="150">
        <v>1.4999999999999999E-2</v>
      </c>
      <c r="R316" s="150">
        <f t="shared" si="32"/>
        <v>1.4999999999999999E-2</v>
      </c>
      <c r="S316" s="150">
        <v>0</v>
      </c>
      <c r="T316" s="151">
        <f t="shared" si="33"/>
        <v>0</v>
      </c>
      <c r="U316" s="29"/>
      <c r="V316" s="29"/>
      <c r="W316" s="29"/>
      <c r="X316" s="29"/>
      <c r="Y316" s="29"/>
      <c r="Z316" s="29"/>
      <c r="AA316" s="29"/>
      <c r="AB316" s="29"/>
      <c r="AC316" s="29"/>
      <c r="AD316" s="29"/>
      <c r="AE316" s="29"/>
      <c r="AR316" s="152" t="s">
        <v>159</v>
      </c>
      <c r="AT316" s="152" t="s">
        <v>4251</v>
      </c>
      <c r="AU316" s="152" t="s">
        <v>77</v>
      </c>
      <c r="AY316" s="14" t="s">
        <v>125</v>
      </c>
      <c r="BE316" s="153">
        <f t="shared" si="34"/>
        <v>0</v>
      </c>
      <c r="BF316" s="153">
        <f t="shared" si="35"/>
        <v>0</v>
      </c>
      <c r="BG316" s="153">
        <f t="shared" si="36"/>
        <v>0</v>
      </c>
      <c r="BH316" s="153">
        <f t="shared" si="37"/>
        <v>0</v>
      </c>
      <c r="BI316" s="153">
        <f t="shared" si="38"/>
        <v>0</v>
      </c>
      <c r="BJ316" s="14" t="s">
        <v>85</v>
      </c>
      <c r="BK316" s="153">
        <f t="shared" si="39"/>
        <v>0</v>
      </c>
      <c r="BL316" s="14" t="s">
        <v>133</v>
      </c>
      <c r="BM316" s="152" t="s">
        <v>4851</v>
      </c>
    </row>
    <row r="317" spans="1:65" s="2" customFormat="1" ht="37.9" customHeight="1">
      <c r="A317" s="29"/>
      <c r="B317" s="140"/>
      <c r="C317" s="159" t="s">
        <v>934</v>
      </c>
      <c r="D317" s="159" t="s">
        <v>4251</v>
      </c>
      <c r="E317" s="160" t="s">
        <v>4852</v>
      </c>
      <c r="F317" s="161" t="s">
        <v>4853</v>
      </c>
      <c r="G317" s="162" t="s">
        <v>446</v>
      </c>
      <c r="H317" s="163">
        <v>1</v>
      </c>
      <c r="I317" s="164"/>
      <c r="J317" s="165">
        <f t="shared" si="30"/>
        <v>0</v>
      </c>
      <c r="K317" s="161" t="s">
        <v>132</v>
      </c>
      <c r="L317" s="166"/>
      <c r="M317" s="167" t="s">
        <v>1</v>
      </c>
      <c r="N317" s="168" t="s">
        <v>42</v>
      </c>
      <c r="O317" s="55"/>
      <c r="P317" s="150">
        <f t="shared" si="31"/>
        <v>0</v>
      </c>
      <c r="Q317" s="150">
        <v>5.0000000000000001E-4</v>
      </c>
      <c r="R317" s="150">
        <f t="shared" si="32"/>
        <v>5.0000000000000001E-4</v>
      </c>
      <c r="S317" s="150">
        <v>0</v>
      </c>
      <c r="T317" s="151">
        <f t="shared" si="33"/>
        <v>0</v>
      </c>
      <c r="U317" s="29"/>
      <c r="V317" s="29"/>
      <c r="W317" s="29"/>
      <c r="X317" s="29"/>
      <c r="Y317" s="29"/>
      <c r="Z317" s="29"/>
      <c r="AA317" s="29"/>
      <c r="AB317" s="29"/>
      <c r="AC317" s="29"/>
      <c r="AD317" s="29"/>
      <c r="AE317" s="29"/>
      <c r="AR317" s="152" t="s">
        <v>159</v>
      </c>
      <c r="AT317" s="152" t="s">
        <v>4251</v>
      </c>
      <c r="AU317" s="152" t="s">
        <v>77</v>
      </c>
      <c r="AY317" s="14" t="s">
        <v>125</v>
      </c>
      <c r="BE317" s="153">
        <f t="shared" si="34"/>
        <v>0</v>
      </c>
      <c r="BF317" s="153">
        <f t="shared" si="35"/>
        <v>0</v>
      </c>
      <c r="BG317" s="153">
        <f t="shared" si="36"/>
        <v>0</v>
      </c>
      <c r="BH317" s="153">
        <f t="shared" si="37"/>
        <v>0</v>
      </c>
      <c r="BI317" s="153">
        <f t="shared" si="38"/>
        <v>0</v>
      </c>
      <c r="BJ317" s="14" t="s">
        <v>85</v>
      </c>
      <c r="BK317" s="153">
        <f t="shared" si="39"/>
        <v>0</v>
      </c>
      <c r="BL317" s="14" t="s">
        <v>133</v>
      </c>
      <c r="BM317" s="152" t="s">
        <v>4854</v>
      </c>
    </row>
    <row r="318" spans="1:65" s="2" customFormat="1" ht="37.9" customHeight="1">
      <c r="A318" s="29"/>
      <c r="B318" s="140"/>
      <c r="C318" s="159" t="s">
        <v>938</v>
      </c>
      <c r="D318" s="159" t="s">
        <v>4251</v>
      </c>
      <c r="E318" s="160" t="s">
        <v>4855</v>
      </c>
      <c r="F318" s="161" t="s">
        <v>4856</v>
      </c>
      <c r="G318" s="162" t="s">
        <v>446</v>
      </c>
      <c r="H318" s="163">
        <v>1</v>
      </c>
      <c r="I318" s="164"/>
      <c r="J318" s="165">
        <f t="shared" si="30"/>
        <v>0</v>
      </c>
      <c r="K318" s="161" t="s">
        <v>132</v>
      </c>
      <c r="L318" s="166"/>
      <c r="M318" s="167" t="s">
        <v>1</v>
      </c>
      <c r="N318" s="168" t="s">
        <v>42</v>
      </c>
      <c r="O318" s="55"/>
      <c r="P318" s="150">
        <f t="shared" si="31"/>
        <v>0</v>
      </c>
      <c r="Q318" s="150">
        <v>1E-3</v>
      </c>
      <c r="R318" s="150">
        <f t="shared" si="32"/>
        <v>1E-3</v>
      </c>
      <c r="S318" s="150">
        <v>0</v>
      </c>
      <c r="T318" s="151">
        <f t="shared" si="33"/>
        <v>0</v>
      </c>
      <c r="U318" s="29"/>
      <c r="V318" s="29"/>
      <c r="W318" s="29"/>
      <c r="X318" s="29"/>
      <c r="Y318" s="29"/>
      <c r="Z318" s="29"/>
      <c r="AA318" s="29"/>
      <c r="AB318" s="29"/>
      <c r="AC318" s="29"/>
      <c r="AD318" s="29"/>
      <c r="AE318" s="29"/>
      <c r="AR318" s="152" t="s">
        <v>159</v>
      </c>
      <c r="AT318" s="152" t="s">
        <v>4251</v>
      </c>
      <c r="AU318" s="152" t="s">
        <v>77</v>
      </c>
      <c r="AY318" s="14" t="s">
        <v>125</v>
      </c>
      <c r="BE318" s="153">
        <f t="shared" si="34"/>
        <v>0</v>
      </c>
      <c r="BF318" s="153">
        <f t="shared" si="35"/>
        <v>0</v>
      </c>
      <c r="BG318" s="153">
        <f t="shared" si="36"/>
        <v>0</v>
      </c>
      <c r="BH318" s="153">
        <f t="shared" si="37"/>
        <v>0</v>
      </c>
      <c r="BI318" s="153">
        <f t="shared" si="38"/>
        <v>0</v>
      </c>
      <c r="BJ318" s="14" t="s">
        <v>85</v>
      </c>
      <c r="BK318" s="153">
        <f t="shared" si="39"/>
        <v>0</v>
      </c>
      <c r="BL318" s="14" t="s">
        <v>133</v>
      </c>
      <c r="BM318" s="152" t="s">
        <v>4857</v>
      </c>
    </row>
    <row r="319" spans="1:65" s="2" customFormat="1" ht="33" customHeight="1">
      <c r="A319" s="29"/>
      <c r="B319" s="140"/>
      <c r="C319" s="159" t="s">
        <v>942</v>
      </c>
      <c r="D319" s="159" t="s">
        <v>4251</v>
      </c>
      <c r="E319" s="160" t="s">
        <v>4858</v>
      </c>
      <c r="F319" s="161" t="s">
        <v>4859</v>
      </c>
      <c r="G319" s="162" t="s">
        <v>446</v>
      </c>
      <c r="H319" s="163">
        <v>1</v>
      </c>
      <c r="I319" s="164"/>
      <c r="J319" s="165">
        <f t="shared" si="30"/>
        <v>0</v>
      </c>
      <c r="K319" s="161" t="s">
        <v>132</v>
      </c>
      <c r="L319" s="166"/>
      <c r="M319" s="167" t="s">
        <v>1</v>
      </c>
      <c r="N319" s="168" t="s">
        <v>42</v>
      </c>
      <c r="O319" s="55"/>
      <c r="P319" s="150">
        <f t="shared" si="31"/>
        <v>0</v>
      </c>
      <c r="Q319" s="150">
        <v>1.4999999999999999E-2</v>
      </c>
      <c r="R319" s="150">
        <f t="shared" si="32"/>
        <v>1.4999999999999999E-2</v>
      </c>
      <c r="S319" s="150">
        <v>0</v>
      </c>
      <c r="T319" s="151">
        <f t="shared" si="33"/>
        <v>0</v>
      </c>
      <c r="U319" s="29"/>
      <c r="V319" s="29"/>
      <c r="W319" s="29"/>
      <c r="X319" s="29"/>
      <c r="Y319" s="29"/>
      <c r="Z319" s="29"/>
      <c r="AA319" s="29"/>
      <c r="AB319" s="29"/>
      <c r="AC319" s="29"/>
      <c r="AD319" s="29"/>
      <c r="AE319" s="29"/>
      <c r="AR319" s="152" t="s">
        <v>159</v>
      </c>
      <c r="AT319" s="152" t="s">
        <v>4251</v>
      </c>
      <c r="AU319" s="152" t="s">
        <v>77</v>
      </c>
      <c r="AY319" s="14" t="s">
        <v>125</v>
      </c>
      <c r="BE319" s="153">
        <f t="shared" si="34"/>
        <v>0</v>
      </c>
      <c r="BF319" s="153">
        <f t="shared" si="35"/>
        <v>0</v>
      </c>
      <c r="BG319" s="153">
        <f t="shared" si="36"/>
        <v>0</v>
      </c>
      <c r="BH319" s="153">
        <f t="shared" si="37"/>
        <v>0</v>
      </c>
      <c r="BI319" s="153">
        <f t="shared" si="38"/>
        <v>0</v>
      </c>
      <c r="BJ319" s="14" t="s">
        <v>85</v>
      </c>
      <c r="BK319" s="153">
        <f t="shared" si="39"/>
        <v>0</v>
      </c>
      <c r="BL319" s="14" t="s">
        <v>133</v>
      </c>
      <c r="BM319" s="152" t="s">
        <v>4860</v>
      </c>
    </row>
    <row r="320" spans="1:65" s="2" customFormat="1" ht="24.2" customHeight="1">
      <c r="A320" s="29"/>
      <c r="B320" s="140"/>
      <c r="C320" s="159" t="s">
        <v>946</v>
      </c>
      <c r="D320" s="159" t="s">
        <v>4251</v>
      </c>
      <c r="E320" s="160" t="s">
        <v>4861</v>
      </c>
      <c r="F320" s="161" t="s">
        <v>4862</v>
      </c>
      <c r="G320" s="162" t="s">
        <v>446</v>
      </c>
      <c r="H320" s="163">
        <v>1</v>
      </c>
      <c r="I320" s="164"/>
      <c r="J320" s="165">
        <f t="shared" si="30"/>
        <v>0</v>
      </c>
      <c r="K320" s="161" t="s">
        <v>132</v>
      </c>
      <c r="L320" s="166"/>
      <c r="M320" s="167" t="s">
        <v>1</v>
      </c>
      <c r="N320" s="168" t="s">
        <v>42</v>
      </c>
      <c r="O320" s="55"/>
      <c r="P320" s="150">
        <f t="shared" si="31"/>
        <v>0</v>
      </c>
      <c r="Q320" s="150">
        <v>1.4999999999999999E-2</v>
      </c>
      <c r="R320" s="150">
        <f t="shared" si="32"/>
        <v>1.4999999999999999E-2</v>
      </c>
      <c r="S320" s="150">
        <v>0</v>
      </c>
      <c r="T320" s="151">
        <f t="shared" si="33"/>
        <v>0</v>
      </c>
      <c r="U320" s="29"/>
      <c r="V320" s="29"/>
      <c r="W320" s="29"/>
      <c r="X320" s="29"/>
      <c r="Y320" s="29"/>
      <c r="Z320" s="29"/>
      <c r="AA320" s="29"/>
      <c r="AB320" s="29"/>
      <c r="AC320" s="29"/>
      <c r="AD320" s="29"/>
      <c r="AE320" s="29"/>
      <c r="AR320" s="152" t="s">
        <v>159</v>
      </c>
      <c r="AT320" s="152" t="s">
        <v>4251</v>
      </c>
      <c r="AU320" s="152" t="s">
        <v>77</v>
      </c>
      <c r="AY320" s="14" t="s">
        <v>125</v>
      </c>
      <c r="BE320" s="153">
        <f t="shared" si="34"/>
        <v>0</v>
      </c>
      <c r="BF320" s="153">
        <f t="shared" si="35"/>
        <v>0</v>
      </c>
      <c r="BG320" s="153">
        <f t="shared" si="36"/>
        <v>0</v>
      </c>
      <c r="BH320" s="153">
        <f t="shared" si="37"/>
        <v>0</v>
      </c>
      <c r="BI320" s="153">
        <f t="shared" si="38"/>
        <v>0</v>
      </c>
      <c r="BJ320" s="14" t="s">
        <v>85</v>
      </c>
      <c r="BK320" s="153">
        <f t="shared" si="39"/>
        <v>0</v>
      </c>
      <c r="BL320" s="14" t="s">
        <v>133</v>
      </c>
      <c r="BM320" s="152" t="s">
        <v>4863</v>
      </c>
    </row>
    <row r="321" spans="1:65" s="2" customFormat="1" ht="24.2" customHeight="1">
      <c r="A321" s="29"/>
      <c r="B321" s="140"/>
      <c r="C321" s="159" t="s">
        <v>950</v>
      </c>
      <c r="D321" s="159" t="s">
        <v>4251</v>
      </c>
      <c r="E321" s="160" t="s">
        <v>4864</v>
      </c>
      <c r="F321" s="161" t="s">
        <v>4865</v>
      </c>
      <c r="G321" s="162" t="s">
        <v>446</v>
      </c>
      <c r="H321" s="163">
        <v>1</v>
      </c>
      <c r="I321" s="164"/>
      <c r="J321" s="165">
        <f t="shared" si="30"/>
        <v>0</v>
      </c>
      <c r="K321" s="161" t="s">
        <v>132</v>
      </c>
      <c r="L321" s="166"/>
      <c r="M321" s="167" t="s">
        <v>1</v>
      </c>
      <c r="N321" s="168" t="s">
        <v>42</v>
      </c>
      <c r="O321" s="55"/>
      <c r="P321" s="150">
        <f t="shared" si="31"/>
        <v>0</v>
      </c>
      <c r="Q321" s="150">
        <v>0</v>
      </c>
      <c r="R321" s="150">
        <f t="shared" si="32"/>
        <v>0</v>
      </c>
      <c r="S321" s="150">
        <v>0</v>
      </c>
      <c r="T321" s="151">
        <f t="shared" si="33"/>
        <v>0</v>
      </c>
      <c r="U321" s="29"/>
      <c r="V321" s="29"/>
      <c r="W321" s="29"/>
      <c r="X321" s="29"/>
      <c r="Y321" s="29"/>
      <c r="Z321" s="29"/>
      <c r="AA321" s="29"/>
      <c r="AB321" s="29"/>
      <c r="AC321" s="29"/>
      <c r="AD321" s="29"/>
      <c r="AE321" s="29"/>
      <c r="AR321" s="152" t="s">
        <v>159</v>
      </c>
      <c r="AT321" s="152" t="s">
        <v>4251</v>
      </c>
      <c r="AU321" s="152" t="s">
        <v>77</v>
      </c>
      <c r="AY321" s="14" t="s">
        <v>125</v>
      </c>
      <c r="BE321" s="153">
        <f t="shared" si="34"/>
        <v>0</v>
      </c>
      <c r="BF321" s="153">
        <f t="shared" si="35"/>
        <v>0</v>
      </c>
      <c r="BG321" s="153">
        <f t="shared" si="36"/>
        <v>0</v>
      </c>
      <c r="BH321" s="153">
        <f t="shared" si="37"/>
        <v>0</v>
      </c>
      <c r="BI321" s="153">
        <f t="shared" si="38"/>
        <v>0</v>
      </c>
      <c r="BJ321" s="14" t="s">
        <v>85</v>
      </c>
      <c r="BK321" s="153">
        <f t="shared" si="39"/>
        <v>0</v>
      </c>
      <c r="BL321" s="14" t="s">
        <v>133</v>
      </c>
      <c r="BM321" s="152" t="s">
        <v>4866</v>
      </c>
    </row>
    <row r="322" spans="1:65" s="2" customFormat="1" ht="37.9" customHeight="1">
      <c r="A322" s="29"/>
      <c r="B322" s="140"/>
      <c r="C322" s="159" t="s">
        <v>954</v>
      </c>
      <c r="D322" s="159" t="s">
        <v>4251</v>
      </c>
      <c r="E322" s="160" t="s">
        <v>4867</v>
      </c>
      <c r="F322" s="161" t="s">
        <v>4868</v>
      </c>
      <c r="G322" s="162" t="s">
        <v>446</v>
      </c>
      <c r="H322" s="163">
        <v>1</v>
      </c>
      <c r="I322" s="164"/>
      <c r="J322" s="165">
        <f t="shared" si="30"/>
        <v>0</v>
      </c>
      <c r="K322" s="161" t="s">
        <v>132</v>
      </c>
      <c r="L322" s="166"/>
      <c r="M322" s="167" t="s">
        <v>1</v>
      </c>
      <c r="N322" s="168" t="s">
        <v>42</v>
      </c>
      <c r="O322" s="55"/>
      <c r="P322" s="150">
        <f t="shared" si="31"/>
        <v>0</v>
      </c>
      <c r="Q322" s="150">
        <v>2.4E-2</v>
      </c>
      <c r="R322" s="150">
        <f t="shared" si="32"/>
        <v>2.4E-2</v>
      </c>
      <c r="S322" s="150">
        <v>0</v>
      </c>
      <c r="T322" s="151">
        <f t="shared" si="33"/>
        <v>0</v>
      </c>
      <c r="U322" s="29"/>
      <c r="V322" s="29"/>
      <c r="W322" s="29"/>
      <c r="X322" s="29"/>
      <c r="Y322" s="29"/>
      <c r="Z322" s="29"/>
      <c r="AA322" s="29"/>
      <c r="AB322" s="29"/>
      <c r="AC322" s="29"/>
      <c r="AD322" s="29"/>
      <c r="AE322" s="29"/>
      <c r="AR322" s="152" t="s">
        <v>159</v>
      </c>
      <c r="AT322" s="152" t="s">
        <v>4251</v>
      </c>
      <c r="AU322" s="152" t="s">
        <v>77</v>
      </c>
      <c r="AY322" s="14" t="s">
        <v>125</v>
      </c>
      <c r="BE322" s="153">
        <f t="shared" si="34"/>
        <v>0</v>
      </c>
      <c r="BF322" s="153">
        <f t="shared" si="35"/>
        <v>0</v>
      </c>
      <c r="BG322" s="153">
        <f t="shared" si="36"/>
        <v>0</v>
      </c>
      <c r="BH322" s="153">
        <f t="shared" si="37"/>
        <v>0</v>
      </c>
      <c r="BI322" s="153">
        <f t="shared" si="38"/>
        <v>0</v>
      </c>
      <c r="BJ322" s="14" t="s">
        <v>85</v>
      </c>
      <c r="BK322" s="153">
        <f t="shared" si="39"/>
        <v>0</v>
      </c>
      <c r="BL322" s="14" t="s">
        <v>133</v>
      </c>
      <c r="BM322" s="152" t="s">
        <v>4869</v>
      </c>
    </row>
    <row r="323" spans="1:65" s="2" customFormat="1" ht="24.2" customHeight="1">
      <c r="A323" s="29"/>
      <c r="B323" s="140"/>
      <c r="C323" s="159" t="s">
        <v>958</v>
      </c>
      <c r="D323" s="159" t="s">
        <v>4251</v>
      </c>
      <c r="E323" s="160" t="s">
        <v>4870</v>
      </c>
      <c r="F323" s="161" t="s">
        <v>4871</v>
      </c>
      <c r="G323" s="162" t="s">
        <v>446</v>
      </c>
      <c r="H323" s="163">
        <v>1</v>
      </c>
      <c r="I323" s="164"/>
      <c r="J323" s="165">
        <f t="shared" si="30"/>
        <v>0</v>
      </c>
      <c r="K323" s="161" t="s">
        <v>132</v>
      </c>
      <c r="L323" s="166"/>
      <c r="M323" s="167" t="s">
        <v>1</v>
      </c>
      <c r="N323" s="168" t="s">
        <v>42</v>
      </c>
      <c r="O323" s="55"/>
      <c r="P323" s="150">
        <f t="shared" si="31"/>
        <v>0</v>
      </c>
      <c r="Q323" s="150">
        <v>0.08</v>
      </c>
      <c r="R323" s="150">
        <f t="shared" si="32"/>
        <v>0.08</v>
      </c>
      <c r="S323" s="150">
        <v>0</v>
      </c>
      <c r="T323" s="151">
        <f t="shared" si="33"/>
        <v>0</v>
      </c>
      <c r="U323" s="29"/>
      <c r="V323" s="29"/>
      <c r="W323" s="29"/>
      <c r="X323" s="29"/>
      <c r="Y323" s="29"/>
      <c r="Z323" s="29"/>
      <c r="AA323" s="29"/>
      <c r="AB323" s="29"/>
      <c r="AC323" s="29"/>
      <c r="AD323" s="29"/>
      <c r="AE323" s="29"/>
      <c r="AR323" s="152" t="s">
        <v>159</v>
      </c>
      <c r="AT323" s="152" t="s">
        <v>4251</v>
      </c>
      <c r="AU323" s="152" t="s">
        <v>77</v>
      </c>
      <c r="AY323" s="14" t="s">
        <v>125</v>
      </c>
      <c r="BE323" s="153">
        <f t="shared" si="34"/>
        <v>0</v>
      </c>
      <c r="BF323" s="153">
        <f t="shared" si="35"/>
        <v>0</v>
      </c>
      <c r="BG323" s="153">
        <f t="shared" si="36"/>
        <v>0</v>
      </c>
      <c r="BH323" s="153">
        <f t="shared" si="37"/>
        <v>0</v>
      </c>
      <c r="BI323" s="153">
        <f t="shared" si="38"/>
        <v>0</v>
      </c>
      <c r="BJ323" s="14" t="s">
        <v>85</v>
      </c>
      <c r="BK323" s="153">
        <f t="shared" si="39"/>
        <v>0</v>
      </c>
      <c r="BL323" s="14" t="s">
        <v>133</v>
      </c>
      <c r="BM323" s="152" t="s">
        <v>4872</v>
      </c>
    </row>
    <row r="324" spans="1:65" s="2" customFormat="1" ht="24.2" customHeight="1">
      <c r="A324" s="29"/>
      <c r="B324" s="140"/>
      <c r="C324" s="159" t="s">
        <v>962</v>
      </c>
      <c r="D324" s="159" t="s">
        <v>4251</v>
      </c>
      <c r="E324" s="160" t="s">
        <v>4873</v>
      </c>
      <c r="F324" s="161" t="s">
        <v>4874</v>
      </c>
      <c r="G324" s="162" t="s">
        <v>446</v>
      </c>
      <c r="H324" s="163">
        <v>1</v>
      </c>
      <c r="I324" s="164"/>
      <c r="J324" s="165">
        <f t="shared" si="30"/>
        <v>0</v>
      </c>
      <c r="K324" s="161" t="s">
        <v>132</v>
      </c>
      <c r="L324" s="166"/>
      <c r="M324" s="167" t="s">
        <v>1</v>
      </c>
      <c r="N324" s="168" t="s">
        <v>42</v>
      </c>
      <c r="O324" s="55"/>
      <c r="P324" s="150">
        <f t="shared" si="31"/>
        <v>0</v>
      </c>
      <c r="Q324" s="150">
        <v>0.08</v>
      </c>
      <c r="R324" s="150">
        <f t="shared" si="32"/>
        <v>0.08</v>
      </c>
      <c r="S324" s="150">
        <v>0</v>
      </c>
      <c r="T324" s="151">
        <f t="shared" si="33"/>
        <v>0</v>
      </c>
      <c r="U324" s="29"/>
      <c r="V324" s="29"/>
      <c r="W324" s="29"/>
      <c r="X324" s="29"/>
      <c r="Y324" s="29"/>
      <c r="Z324" s="29"/>
      <c r="AA324" s="29"/>
      <c r="AB324" s="29"/>
      <c r="AC324" s="29"/>
      <c r="AD324" s="29"/>
      <c r="AE324" s="29"/>
      <c r="AR324" s="152" t="s">
        <v>159</v>
      </c>
      <c r="AT324" s="152" t="s">
        <v>4251</v>
      </c>
      <c r="AU324" s="152" t="s">
        <v>77</v>
      </c>
      <c r="AY324" s="14" t="s">
        <v>125</v>
      </c>
      <c r="BE324" s="153">
        <f t="shared" si="34"/>
        <v>0</v>
      </c>
      <c r="BF324" s="153">
        <f t="shared" si="35"/>
        <v>0</v>
      </c>
      <c r="BG324" s="153">
        <f t="shared" si="36"/>
        <v>0</v>
      </c>
      <c r="BH324" s="153">
        <f t="shared" si="37"/>
        <v>0</v>
      </c>
      <c r="BI324" s="153">
        <f t="shared" si="38"/>
        <v>0</v>
      </c>
      <c r="BJ324" s="14" t="s">
        <v>85</v>
      </c>
      <c r="BK324" s="153">
        <f t="shared" si="39"/>
        <v>0</v>
      </c>
      <c r="BL324" s="14" t="s">
        <v>133</v>
      </c>
      <c r="BM324" s="152" t="s">
        <v>4875</v>
      </c>
    </row>
    <row r="325" spans="1:65" s="2" customFormat="1" ht="21.75" customHeight="1">
      <c r="A325" s="29"/>
      <c r="B325" s="140"/>
      <c r="C325" s="159" t="s">
        <v>966</v>
      </c>
      <c r="D325" s="159" t="s">
        <v>4251</v>
      </c>
      <c r="E325" s="160" t="s">
        <v>4876</v>
      </c>
      <c r="F325" s="161" t="s">
        <v>4877</v>
      </c>
      <c r="G325" s="162" t="s">
        <v>446</v>
      </c>
      <c r="H325" s="163">
        <v>1</v>
      </c>
      <c r="I325" s="164"/>
      <c r="J325" s="165">
        <f t="shared" si="30"/>
        <v>0</v>
      </c>
      <c r="K325" s="161" t="s">
        <v>132</v>
      </c>
      <c r="L325" s="166"/>
      <c r="M325" s="167" t="s">
        <v>1</v>
      </c>
      <c r="N325" s="168" t="s">
        <v>42</v>
      </c>
      <c r="O325" s="55"/>
      <c r="P325" s="150">
        <f t="shared" si="31"/>
        <v>0</v>
      </c>
      <c r="Q325" s="150">
        <v>0.08</v>
      </c>
      <c r="R325" s="150">
        <f t="shared" si="32"/>
        <v>0.08</v>
      </c>
      <c r="S325" s="150">
        <v>0</v>
      </c>
      <c r="T325" s="151">
        <f t="shared" si="33"/>
        <v>0</v>
      </c>
      <c r="U325" s="29"/>
      <c r="V325" s="29"/>
      <c r="W325" s="29"/>
      <c r="X325" s="29"/>
      <c r="Y325" s="29"/>
      <c r="Z325" s="29"/>
      <c r="AA325" s="29"/>
      <c r="AB325" s="29"/>
      <c r="AC325" s="29"/>
      <c r="AD325" s="29"/>
      <c r="AE325" s="29"/>
      <c r="AR325" s="152" t="s">
        <v>159</v>
      </c>
      <c r="AT325" s="152" t="s">
        <v>4251</v>
      </c>
      <c r="AU325" s="152" t="s">
        <v>77</v>
      </c>
      <c r="AY325" s="14" t="s">
        <v>125</v>
      </c>
      <c r="BE325" s="153">
        <f t="shared" si="34"/>
        <v>0</v>
      </c>
      <c r="BF325" s="153">
        <f t="shared" si="35"/>
        <v>0</v>
      </c>
      <c r="BG325" s="153">
        <f t="shared" si="36"/>
        <v>0</v>
      </c>
      <c r="BH325" s="153">
        <f t="shared" si="37"/>
        <v>0</v>
      </c>
      <c r="BI325" s="153">
        <f t="shared" si="38"/>
        <v>0</v>
      </c>
      <c r="BJ325" s="14" t="s">
        <v>85</v>
      </c>
      <c r="BK325" s="153">
        <f t="shared" si="39"/>
        <v>0</v>
      </c>
      <c r="BL325" s="14" t="s">
        <v>133</v>
      </c>
      <c r="BM325" s="152" t="s">
        <v>4878</v>
      </c>
    </row>
    <row r="326" spans="1:65" s="2" customFormat="1" ht="24.2" customHeight="1">
      <c r="A326" s="29"/>
      <c r="B326" s="140"/>
      <c r="C326" s="159" t="s">
        <v>970</v>
      </c>
      <c r="D326" s="159" t="s">
        <v>4251</v>
      </c>
      <c r="E326" s="160" t="s">
        <v>4879</v>
      </c>
      <c r="F326" s="161" t="s">
        <v>4880</v>
      </c>
      <c r="G326" s="162" t="s">
        <v>446</v>
      </c>
      <c r="H326" s="163">
        <v>1</v>
      </c>
      <c r="I326" s="164"/>
      <c r="J326" s="165">
        <f t="shared" si="30"/>
        <v>0</v>
      </c>
      <c r="K326" s="161" t="s">
        <v>132</v>
      </c>
      <c r="L326" s="166"/>
      <c r="M326" s="167" t="s">
        <v>1</v>
      </c>
      <c r="N326" s="168" t="s">
        <v>42</v>
      </c>
      <c r="O326" s="55"/>
      <c r="P326" s="150">
        <f t="shared" si="31"/>
        <v>0</v>
      </c>
      <c r="Q326" s="150">
        <v>0.08</v>
      </c>
      <c r="R326" s="150">
        <f t="shared" si="32"/>
        <v>0.08</v>
      </c>
      <c r="S326" s="150">
        <v>0</v>
      </c>
      <c r="T326" s="151">
        <f t="shared" si="33"/>
        <v>0</v>
      </c>
      <c r="U326" s="29"/>
      <c r="V326" s="29"/>
      <c r="W326" s="29"/>
      <c r="X326" s="29"/>
      <c r="Y326" s="29"/>
      <c r="Z326" s="29"/>
      <c r="AA326" s="29"/>
      <c r="AB326" s="29"/>
      <c r="AC326" s="29"/>
      <c r="AD326" s="29"/>
      <c r="AE326" s="29"/>
      <c r="AR326" s="152" t="s">
        <v>159</v>
      </c>
      <c r="AT326" s="152" t="s">
        <v>4251</v>
      </c>
      <c r="AU326" s="152" t="s">
        <v>77</v>
      </c>
      <c r="AY326" s="14" t="s">
        <v>125</v>
      </c>
      <c r="BE326" s="153">
        <f t="shared" si="34"/>
        <v>0</v>
      </c>
      <c r="BF326" s="153">
        <f t="shared" si="35"/>
        <v>0</v>
      </c>
      <c r="BG326" s="153">
        <f t="shared" si="36"/>
        <v>0</v>
      </c>
      <c r="BH326" s="153">
        <f t="shared" si="37"/>
        <v>0</v>
      </c>
      <c r="BI326" s="153">
        <f t="shared" si="38"/>
        <v>0</v>
      </c>
      <c r="BJ326" s="14" t="s">
        <v>85</v>
      </c>
      <c r="BK326" s="153">
        <f t="shared" si="39"/>
        <v>0</v>
      </c>
      <c r="BL326" s="14" t="s">
        <v>133</v>
      </c>
      <c r="BM326" s="152" t="s">
        <v>4881</v>
      </c>
    </row>
    <row r="327" spans="1:65" s="2" customFormat="1" ht="24.2" customHeight="1">
      <c r="A327" s="29"/>
      <c r="B327" s="140"/>
      <c r="C327" s="159" t="s">
        <v>974</v>
      </c>
      <c r="D327" s="159" t="s">
        <v>4251</v>
      </c>
      <c r="E327" s="160" t="s">
        <v>4882</v>
      </c>
      <c r="F327" s="161" t="s">
        <v>4883</v>
      </c>
      <c r="G327" s="162" t="s">
        <v>446</v>
      </c>
      <c r="H327" s="163">
        <v>1</v>
      </c>
      <c r="I327" s="164"/>
      <c r="J327" s="165">
        <f t="shared" si="30"/>
        <v>0</v>
      </c>
      <c r="K327" s="161" t="s">
        <v>132</v>
      </c>
      <c r="L327" s="166"/>
      <c r="M327" s="167" t="s">
        <v>1</v>
      </c>
      <c r="N327" s="168" t="s">
        <v>42</v>
      </c>
      <c r="O327" s="55"/>
      <c r="P327" s="150">
        <f t="shared" si="31"/>
        <v>0</v>
      </c>
      <c r="Q327" s="150">
        <v>0.08</v>
      </c>
      <c r="R327" s="150">
        <f t="shared" si="32"/>
        <v>0.08</v>
      </c>
      <c r="S327" s="150">
        <v>0</v>
      </c>
      <c r="T327" s="151">
        <f t="shared" si="33"/>
        <v>0</v>
      </c>
      <c r="U327" s="29"/>
      <c r="V327" s="29"/>
      <c r="W327" s="29"/>
      <c r="X327" s="29"/>
      <c r="Y327" s="29"/>
      <c r="Z327" s="29"/>
      <c r="AA327" s="29"/>
      <c r="AB327" s="29"/>
      <c r="AC327" s="29"/>
      <c r="AD327" s="29"/>
      <c r="AE327" s="29"/>
      <c r="AR327" s="152" t="s">
        <v>159</v>
      </c>
      <c r="AT327" s="152" t="s">
        <v>4251</v>
      </c>
      <c r="AU327" s="152" t="s">
        <v>77</v>
      </c>
      <c r="AY327" s="14" t="s">
        <v>125</v>
      </c>
      <c r="BE327" s="153">
        <f t="shared" si="34"/>
        <v>0</v>
      </c>
      <c r="BF327" s="153">
        <f t="shared" si="35"/>
        <v>0</v>
      </c>
      <c r="BG327" s="153">
        <f t="shared" si="36"/>
        <v>0</v>
      </c>
      <c r="BH327" s="153">
        <f t="shared" si="37"/>
        <v>0</v>
      </c>
      <c r="BI327" s="153">
        <f t="shared" si="38"/>
        <v>0</v>
      </c>
      <c r="BJ327" s="14" t="s">
        <v>85</v>
      </c>
      <c r="BK327" s="153">
        <f t="shared" si="39"/>
        <v>0</v>
      </c>
      <c r="BL327" s="14" t="s">
        <v>133</v>
      </c>
      <c r="BM327" s="152" t="s">
        <v>4884</v>
      </c>
    </row>
    <row r="328" spans="1:65" s="2" customFormat="1" ht="24.2" customHeight="1">
      <c r="A328" s="29"/>
      <c r="B328" s="140"/>
      <c r="C328" s="159" t="s">
        <v>978</v>
      </c>
      <c r="D328" s="159" t="s">
        <v>4251</v>
      </c>
      <c r="E328" s="160" t="s">
        <v>4885</v>
      </c>
      <c r="F328" s="161" t="s">
        <v>4886</v>
      </c>
      <c r="G328" s="162" t="s">
        <v>446</v>
      </c>
      <c r="H328" s="163">
        <v>1</v>
      </c>
      <c r="I328" s="164"/>
      <c r="J328" s="165">
        <f t="shared" si="30"/>
        <v>0</v>
      </c>
      <c r="K328" s="161" t="s">
        <v>132</v>
      </c>
      <c r="L328" s="166"/>
      <c r="M328" s="167" t="s">
        <v>1</v>
      </c>
      <c r="N328" s="168" t="s">
        <v>42</v>
      </c>
      <c r="O328" s="55"/>
      <c r="P328" s="150">
        <f t="shared" si="31"/>
        <v>0</v>
      </c>
      <c r="Q328" s="150">
        <v>0.08</v>
      </c>
      <c r="R328" s="150">
        <f t="shared" si="32"/>
        <v>0.08</v>
      </c>
      <c r="S328" s="150">
        <v>0</v>
      </c>
      <c r="T328" s="151">
        <f t="shared" si="33"/>
        <v>0</v>
      </c>
      <c r="U328" s="29"/>
      <c r="V328" s="29"/>
      <c r="W328" s="29"/>
      <c r="X328" s="29"/>
      <c r="Y328" s="29"/>
      <c r="Z328" s="29"/>
      <c r="AA328" s="29"/>
      <c r="AB328" s="29"/>
      <c r="AC328" s="29"/>
      <c r="AD328" s="29"/>
      <c r="AE328" s="29"/>
      <c r="AR328" s="152" t="s">
        <v>159</v>
      </c>
      <c r="AT328" s="152" t="s">
        <v>4251</v>
      </c>
      <c r="AU328" s="152" t="s">
        <v>77</v>
      </c>
      <c r="AY328" s="14" t="s">
        <v>125</v>
      </c>
      <c r="BE328" s="153">
        <f t="shared" si="34"/>
        <v>0</v>
      </c>
      <c r="BF328" s="153">
        <f t="shared" si="35"/>
        <v>0</v>
      </c>
      <c r="BG328" s="153">
        <f t="shared" si="36"/>
        <v>0</v>
      </c>
      <c r="BH328" s="153">
        <f t="shared" si="37"/>
        <v>0</v>
      </c>
      <c r="BI328" s="153">
        <f t="shared" si="38"/>
        <v>0</v>
      </c>
      <c r="BJ328" s="14" t="s">
        <v>85</v>
      </c>
      <c r="BK328" s="153">
        <f t="shared" si="39"/>
        <v>0</v>
      </c>
      <c r="BL328" s="14" t="s">
        <v>133</v>
      </c>
      <c r="BM328" s="152" t="s">
        <v>4887</v>
      </c>
    </row>
    <row r="329" spans="1:65" s="2" customFormat="1" ht="24.2" customHeight="1">
      <c r="A329" s="29"/>
      <c r="B329" s="140"/>
      <c r="C329" s="159" t="s">
        <v>982</v>
      </c>
      <c r="D329" s="159" t="s">
        <v>4251</v>
      </c>
      <c r="E329" s="160" t="s">
        <v>4888</v>
      </c>
      <c r="F329" s="161" t="s">
        <v>4889</v>
      </c>
      <c r="G329" s="162" t="s">
        <v>446</v>
      </c>
      <c r="H329" s="163">
        <v>1</v>
      </c>
      <c r="I329" s="164"/>
      <c r="J329" s="165">
        <f t="shared" si="30"/>
        <v>0</v>
      </c>
      <c r="K329" s="161" t="s">
        <v>132</v>
      </c>
      <c r="L329" s="166"/>
      <c r="M329" s="167" t="s">
        <v>1</v>
      </c>
      <c r="N329" s="168" t="s">
        <v>42</v>
      </c>
      <c r="O329" s="55"/>
      <c r="P329" s="150">
        <f t="shared" si="31"/>
        <v>0</v>
      </c>
      <c r="Q329" s="150">
        <v>1.4E-2</v>
      </c>
      <c r="R329" s="150">
        <f t="shared" si="32"/>
        <v>1.4E-2</v>
      </c>
      <c r="S329" s="150">
        <v>0</v>
      </c>
      <c r="T329" s="151">
        <f t="shared" si="33"/>
        <v>0</v>
      </c>
      <c r="U329" s="29"/>
      <c r="V329" s="29"/>
      <c r="W329" s="29"/>
      <c r="X329" s="29"/>
      <c r="Y329" s="29"/>
      <c r="Z329" s="29"/>
      <c r="AA329" s="29"/>
      <c r="AB329" s="29"/>
      <c r="AC329" s="29"/>
      <c r="AD329" s="29"/>
      <c r="AE329" s="29"/>
      <c r="AR329" s="152" t="s">
        <v>159</v>
      </c>
      <c r="AT329" s="152" t="s">
        <v>4251</v>
      </c>
      <c r="AU329" s="152" t="s">
        <v>77</v>
      </c>
      <c r="AY329" s="14" t="s">
        <v>125</v>
      </c>
      <c r="BE329" s="153">
        <f t="shared" si="34"/>
        <v>0</v>
      </c>
      <c r="BF329" s="153">
        <f t="shared" si="35"/>
        <v>0</v>
      </c>
      <c r="BG329" s="153">
        <f t="shared" si="36"/>
        <v>0</v>
      </c>
      <c r="BH329" s="153">
        <f t="shared" si="37"/>
        <v>0</v>
      </c>
      <c r="BI329" s="153">
        <f t="shared" si="38"/>
        <v>0</v>
      </c>
      <c r="BJ329" s="14" t="s">
        <v>85</v>
      </c>
      <c r="BK329" s="153">
        <f t="shared" si="39"/>
        <v>0</v>
      </c>
      <c r="BL329" s="14" t="s">
        <v>133</v>
      </c>
      <c r="BM329" s="152" t="s">
        <v>4890</v>
      </c>
    </row>
    <row r="330" spans="1:65" s="2" customFormat="1" ht="24.2" customHeight="1">
      <c r="A330" s="29"/>
      <c r="B330" s="140"/>
      <c r="C330" s="159" t="s">
        <v>986</v>
      </c>
      <c r="D330" s="159" t="s">
        <v>4251</v>
      </c>
      <c r="E330" s="160" t="s">
        <v>4891</v>
      </c>
      <c r="F330" s="161" t="s">
        <v>4892</v>
      </c>
      <c r="G330" s="162" t="s">
        <v>446</v>
      </c>
      <c r="H330" s="163">
        <v>1</v>
      </c>
      <c r="I330" s="164"/>
      <c r="J330" s="165">
        <f t="shared" si="30"/>
        <v>0</v>
      </c>
      <c r="K330" s="161" t="s">
        <v>132</v>
      </c>
      <c r="L330" s="166"/>
      <c r="M330" s="167" t="s">
        <v>1</v>
      </c>
      <c r="N330" s="168" t="s">
        <v>42</v>
      </c>
      <c r="O330" s="55"/>
      <c r="P330" s="150">
        <f t="shared" si="31"/>
        <v>0</v>
      </c>
      <c r="Q330" s="150">
        <v>0</v>
      </c>
      <c r="R330" s="150">
        <f t="shared" si="32"/>
        <v>0</v>
      </c>
      <c r="S330" s="150">
        <v>0</v>
      </c>
      <c r="T330" s="151">
        <f t="shared" si="33"/>
        <v>0</v>
      </c>
      <c r="U330" s="29"/>
      <c r="V330" s="29"/>
      <c r="W330" s="29"/>
      <c r="X330" s="29"/>
      <c r="Y330" s="29"/>
      <c r="Z330" s="29"/>
      <c r="AA330" s="29"/>
      <c r="AB330" s="29"/>
      <c r="AC330" s="29"/>
      <c r="AD330" s="29"/>
      <c r="AE330" s="29"/>
      <c r="AR330" s="152" t="s">
        <v>159</v>
      </c>
      <c r="AT330" s="152" t="s">
        <v>4251</v>
      </c>
      <c r="AU330" s="152" t="s">
        <v>77</v>
      </c>
      <c r="AY330" s="14" t="s">
        <v>125</v>
      </c>
      <c r="BE330" s="153">
        <f t="shared" si="34"/>
        <v>0</v>
      </c>
      <c r="BF330" s="153">
        <f t="shared" si="35"/>
        <v>0</v>
      </c>
      <c r="BG330" s="153">
        <f t="shared" si="36"/>
        <v>0</v>
      </c>
      <c r="BH330" s="153">
        <f t="shared" si="37"/>
        <v>0</v>
      </c>
      <c r="BI330" s="153">
        <f t="shared" si="38"/>
        <v>0</v>
      </c>
      <c r="BJ330" s="14" t="s">
        <v>85</v>
      </c>
      <c r="BK330" s="153">
        <f t="shared" si="39"/>
        <v>0</v>
      </c>
      <c r="BL330" s="14" t="s">
        <v>133</v>
      </c>
      <c r="BM330" s="152" t="s">
        <v>4893</v>
      </c>
    </row>
    <row r="331" spans="1:65" s="2" customFormat="1" ht="24.2" customHeight="1">
      <c r="A331" s="29"/>
      <c r="B331" s="140"/>
      <c r="C331" s="159" t="s">
        <v>990</v>
      </c>
      <c r="D331" s="159" t="s">
        <v>4251</v>
      </c>
      <c r="E331" s="160" t="s">
        <v>4894</v>
      </c>
      <c r="F331" s="161" t="s">
        <v>4895</v>
      </c>
      <c r="G331" s="162" t="s">
        <v>446</v>
      </c>
      <c r="H331" s="163">
        <v>1</v>
      </c>
      <c r="I331" s="164"/>
      <c r="J331" s="165">
        <f t="shared" si="30"/>
        <v>0</v>
      </c>
      <c r="K331" s="161" t="s">
        <v>132</v>
      </c>
      <c r="L331" s="166"/>
      <c r="M331" s="167" t="s">
        <v>1</v>
      </c>
      <c r="N331" s="168" t="s">
        <v>42</v>
      </c>
      <c r="O331" s="55"/>
      <c r="P331" s="150">
        <f t="shared" si="31"/>
        <v>0</v>
      </c>
      <c r="Q331" s="150">
        <v>0</v>
      </c>
      <c r="R331" s="150">
        <f t="shared" si="32"/>
        <v>0</v>
      </c>
      <c r="S331" s="150">
        <v>0</v>
      </c>
      <c r="T331" s="151">
        <f t="shared" si="33"/>
        <v>0</v>
      </c>
      <c r="U331" s="29"/>
      <c r="V331" s="29"/>
      <c r="W331" s="29"/>
      <c r="X331" s="29"/>
      <c r="Y331" s="29"/>
      <c r="Z331" s="29"/>
      <c r="AA331" s="29"/>
      <c r="AB331" s="29"/>
      <c r="AC331" s="29"/>
      <c r="AD331" s="29"/>
      <c r="AE331" s="29"/>
      <c r="AR331" s="152" t="s">
        <v>159</v>
      </c>
      <c r="AT331" s="152" t="s">
        <v>4251</v>
      </c>
      <c r="AU331" s="152" t="s">
        <v>77</v>
      </c>
      <c r="AY331" s="14" t="s">
        <v>125</v>
      </c>
      <c r="BE331" s="153">
        <f t="shared" si="34"/>
        <v>0</v>
      </c>
      <c r="BF331" s="153">
        <f t="shared" si="35"/>
        <v>0</v>
      </c>
      <c r="BG331" s="153">
        <f t="shared" si="36"/>
        <v>0</v>
      </c>
      <c r="BH331" s="153">
        <f t="shared" si="37"/>
        <v>0</v>
      </c>
      <c r="BI331" s="153">
        <f t="shared" si="38"/>
        <v>0</v>
      </c>
      <c r="BJ331" s="14" t="s">
        <v>85</v>
      </c>
      <c r="BK331" s="153">
        <f t="shared" si="39"/>
        <v>0</v>
      </c>
      <c r="BL331" s="14" t="s">
        <v>133</v>
      </c>
      <c r="BM331" s="152" t="s">
        <v>4896</v>
      </c>
    </row>
    <row r="332" spans="1:65" s="2" customFormat="1" ht="21.75" customHeight="1">
      <c r="A332" s="29"/>
      <c r="B332" s="140"/>
      <c r="C332" s="159" t="s">
        <v>994</v>
      </c>
      <c r="D332" s="159" t="s">
        <v>4251</v>
      </c>
      <c r="E332" s="160" t="s">
        <v>4897</v>
      </c>
      <c r="F332" s="161" t="s">
        <v>4898</v>
      </c>
      <c r="G332" s="162" t="s">
        <v>446</v>
      </c>
      <c r="H332" s="163">
        <v>1</v>
      </c>
      <c r="I332" s="164"/>
      <c r="J332" s="165">
        <f t="shared" si="30"/>
        <v>0</v>
      </c>
      <c r="K332" s="161" t="s">
        <v>132</v>
      </c>
      <c r="L332" s="166"/>
      <c r="M332" s="167" t="s">
        <v>1</v>
      </c>
      <c r="N332" s="168" t="s">
        <v>42</v>
      </c>
      <c r="O332" s="55"/>
      <c r="P332" s="150">
        <f t="shared" si="31"/>
        <v>0</v>
      </c>
      <c r="Q332" s="150">
        <v>0</v>
      </c>
      <c r="R332" s="150">
        <f t="shared" si="32"/>
        <v>0</v>
      </c>
      <c r="S332" s="150">
        <v>0</v>
      </c>
      <c r="T332" s="151">
        <f t="shared" si="33"/>
        <v>0</v>
      </c>
      <c r="U332" s="29"/>
      <c r="V332" s="29"/>
      <c r="W332" s="29"/>
      <c r="X332" s="29"/>
      <c r="Y332" s="29"/>
      <c r="Z332" s="29"/>
      <c r="AA332" s="29"/>
      <c r="AB332" s="29"/>
      <c r="AC332" s="29"/>
      <c r="AD332" s="29"/>
      <c r="AE332" s="29"/>
      <c r="AR332" s="152" t="s">
        <v>159</v>
      </c>
      <c r="AT332" s="152" t="s">
        <v>4251</v>
      </c>
      <c r="AU332" s="152" t="s">
        <v>77</v>
      </c>
      <c r="AY332" s="14" t="s">
        <v>125</v>
      </c>
      <c r="BE332" s="153">
        <f t="shared" si="34"/>
        <v>0</v>
      </c>
      <c r="BF332" s="153">
        <f t="shared" si="35"/>
        <v>0</v>
      </c>
      <c r="BG332" s="153">
        <f t="shared" si="36"/>
        <v>0</v>
      </c>
      <c r="BH332" s="153">
        <f t="shared" si="37"/>
        <v>0</v>
      </c>
      <c r="BI332" s="153">
        <f t="shared" si="38"/>
        <v>0</v>
      </c>
      <c r="BJ332" s="14" t="s">
        <v>85</v>
      </c>
      <c r="BK332" s="153">
        <f t="shared" si="39"/>
        <v>0</v>
      </c>
      <c r="BL332" s="14" t="s">
        <v>133</v>
      </c>
      <c r="BM332" s="152" t="s">
        <v>4899</v>
      </c>
    </row>
    <row r="333" spans="1:65" s="2" customFormat="1" ht="55.5" customHeight="1">
      <c r="A333" s="29"/>
      <c r="B333" s="140"/>
      <c r="C333" s="159" t="s">
        <v>998</v>
      </c>
      <c r="D333" s="159" t="s">
        <v>4251</v>
      </c>
      <c r="E333" s="160" t="s">
        <v>4900</v>
      </c>
      <c r="F333" s="161" t="s">
        <v>4901</v>
      </c>
      <c r="G333" s="162" t="s">
        <v>446</v>
      </c>
      <c r="H333" s="163">
        <v>1</v>
      </c>
      <c r="I333" s="164"/>
      <c r="J333" s="165">
        <f t="shared" si="30"/>
        <v>0</v>
      </c>
      <c r="K333" s="161" t="s">
        <v>132</v>
      </c>
      <c r="L333" s="166"/>
      <c r="M333" s="167" t="s">
        <v>1</v>
      </c>
      <c r="N333" s="168" t="s">
        <v>42</v>
      </c>
      <c r="O333" s="55"/>
      <c r="P333" s="150">
        <f t="shared" si="31"/>
        <v>0</v>
      </c>
      <c r="Q333" s="150">
        <v>0</v>
      </c>
      <c r="R333" s="150">
        <f t="shared" si="32"/>
        <v>0</v>
      </c>
      <c r="S333" s="150">
        <v>0</v>
      </c>
      <c r="T333" s="151">
        <f t="shared" si="33"/>
        <v>0</v>
      </c>
      <c r="U333" s="29"/>
      <c r="V333" s="29"/>
      <c r="W333" s="29"/>
      <c r="X333" s="29"/>
      <c r="Y333" s="29"/>
      <c r="Z333" s="29"/>
      <c r="AA333" s="29"/>
      <c r="AB333" s="29"/>
      <c r="AC333" s="29"/>
      <c r="AD333" s="29"/>
      <c r="AE333" s="29"/>
      <c r="AR333" s="152" t="s">
        <v>640</v>
      </c>
      <c r="AT333" s="152" t="s">
        <v>4251</v>
      </c>
      <c r="AU333" s="152" t="s">
        <v>77</v>
      </c>
      <c r="AY333" s="14" t="s">
        <v>125</v>
      </c>
      <c r="BE333" s="153">
        <f t="shared" si="34"/>
        <v>0</v>
      </c>
      <c r="BF333" s="153">
        <f t="shared" si="35"/>
        <v>0</v>
      </c>
      <c r="BG333" s="153">
        <f t="shared" si="36"/>
        <v>0</v>
      </c>
      <c r="BH333" s="153">
        <f t="shared" si="37"/>
        <v>0</v>
      </c>
      <c r="BI333" s="153">
        <f t="shared" si="38"/>
        <v>0</v>
      </c>
      <c r="BJ333" s="14" t="s">
        <v>85</v>
      </c>
      <c r="BK333" s="153">
        <f t="shared" si="39"/>
        <v>0</v>
      </c>
      <c r="BL333" s="14" t="s">
        <v>640</v>
      </c>
      <c r="BM333" s="152" t="s">
        <v>4902</v>
      </c>
    </row>
    <row r="334" spans="1:65" s="2" customFormat="1" ht="49.15" customHeight="1">
      <c r="A334" s="29"/>
      <c r="B334" s="140"/>
      <c r="C334" s="159" t="s">
        <v>1002</v>
      </c>
      <c r="D334" s="159" t="s">
        <v>4251</v>
      </c>
      <c r="E334" s="160" t="s">
        <v>4903</v>
      </c>
      <c r="F334" s="161" t="s">
        <v>4904</v>
      </c>
      <c r="G334" s="162" t="s">
        <v>446</v>
      </c>
      <c r="H334" s="163">
        <v>1</v>
      </c>
      <c r="I334" s="164"/>
      <c r="J334" s="165">
        <f t="shared" si="30"/>
        <v>0</v>
      </c>
      <c r="K334" s="161" t="s">
        <v>132</v>
      </c>
      <c r="L334" s="166"/>
      <c r="M334" s="167" t="s">
        <v>1</v>
      </c>
      <c r="N334" s="168" t="s">
        <v>42</v>
      </c>
      <c r="O334" s="55"/>
      <c r="P334" s="150">
        <f t="shared" si="31"/>
        <v>0</v>
      </c>
      <c r="Q334" s="150">
        <v>0</v>
      </c>
      <c r="R334" s="150">
        <f t="shared" si="32"/>
        <v>0</v>
      </c>
      <c r="S334" s="150">
        <v>0</v>
      </c>
      <c r="T334" s="151">
        <f t="shared" si="33"/>
        <v>0</v>
      </c>
      <c r="U334" s="29"/>
      <c r="V334" s="29"/>
      <c r="W334" s="29"/>
      <c r="X334" s="29"/>
      <c r="Y334" s="29"/>
      <c r="Z334" s="29"/>
      <c r="AA334" s="29"/>
      <c r="AB334" s="29"/>
      <c r="AC334" s="29"/>
      <c r="AD334" s="29"/>
      <c r="AE334" s="29"/>
      <c r="AR334" s="152" t="s">
        <v>640</v>
      </c>
      <c r="AT334" s="152" t="s">
        <v>4251</v>
      </c>
      <c r="AU334" s="152" t="s">
        <v>77</v>
      </c>
      <c r="AY334" s="14" t="s">
        <v>125</v>
      </c>
      <c r="BE334" s="153">
        <f t="shared" si="34"/>
        <v>0</v>
      </c>
      <c r="BF334" s="153">
        <f t="shared" si="35"/>
        <v>0</v>
      </c>
      <c r="BG334" s="153">
        <f t="shared" si="36"/>
        <v>0</v>
      </c>
      <c r="BH334" s="153">
        <f t="shared" si="37"/>
        <v>0</v>
      </c>
      <c r="BI334" s="153">
        <f t="shared" si="38"/>
        <v>0</v>
      </c>
      <c r="BJ334" s="14" t="s">
        <v>85</v>
      </c>
      <c r="BK334" s="153">
        <f t="shared" si="39"/>
        <v>0</v>
      </c>
      <c r="BL334" s="14" t="s">
        <v>640</v>
      </c>
      <c r="BM334" s="152" t="s">
        <v>4905</v>
      </c>
    </row>
    <row r="335" spans="1:65" s="2" customFormat="1" ht="55.5" customHeight="1">
      <c r="A335" s="29"/>
      <c r="B335" s="140"/>
      <c r="C335" s="159" t="s">
        <v>1006</v>
      </c>
      <c r="D335" s="159" t="s">
        <v>4251</v>
      </c>
      <c r="E335" s="160" t="s">
        <v>4906</v>
      </c>
      <c r="F335" s="161" t="s">
        <v>4907</v>
      </c>
      <c r="G335" s="162" t="s">
        <v>446</v>
      </c>
      <c r="H335" s="163">
        <v>1</v>
      </c>
      <c r="I335" s="164"/>
      <c r="J335" s="165">
        <f t="shared" si="30"/>
        <v>0</v>
      </c>
      <c r="K335" s="161" t="s">
        <v>132</v>
      </c>
      <c r="L335" s="166"/>
      <c r="M335" s="167" t="s">
        <v>1</v>
      </c>
      <c r="N335" s="168" t="s">
        <v>42</v>
      </c>
      <c r="O335" s="55"/>
      <c r="P335" s="150">
        <f t="shared" si="31"/>
        <v>0</v>
      </c>
      <c r="Q335" s="150">
        <v>0</v>
      </c>
      <c r="R335" s="150">
        <f t="shared" si="32"/>
        <v>0</v>
      </c>
      <c r="S335" s="150">
        <v>0</v>
      </c>
      <c r="T335" s="151">
        <f t="shared" si="33"/>
        <v>0</v>
      </c>
      <c r="U335" s="29"/>
      <c r="V335" s="29"/>
      <c r="W335" s="29"/>
      <c r="X335" s="29"/>
      <c r="Y335" s="29"/>
      <c r="Z335" s="29"/>
      <c r="AA335" s="29"/>
      <c r="AB335" s="29"/>
      <c r="AC335" s="29"/>
      <c r="AD335" s="29"/>
      <c r="AE335" s="29"/>
      <c r="AR335" s="152" t="s">
        <v>640</v>
      </c>
      <c r="AT335" s="152" t="s">
        <v>4251</v>
      </c>
      <c r="AU335" s="152" t="s">
        <v>77</v>
      </c>
      <c r="AY335" s="14" t="s">
        <v>125</v>
      </c>
      <c r="BE335" s="153">
        <f t="shared" si="34"/>
        <v>0</v>
      </c>
      <c r="BF335" s="153">
        <f t="shared" si="35"/>
        <v>0</v>
      </c>
      <c r="BG335" s="153">
        <f t="shared" si="36"/>
        <v>0</v>
      </c>
      <c r="BH335" s="153">
        <f t="shared" si="37"/>
        <v>0</v>
      </c>
      <c r="BI335" s="153">
        <f t="shared" si="38"/>
        <v>0</v>
      </c>
      <c r="BJ335" s="14" t="s">
        <v>85</v>
      </c>
      <c r="BK335" s="153">
        <f t="shared" si="39"/>
        <v>0</v>
      </c>
      <c r="BL335" s="14" t="s">
        <v>640</v>
      </c>
      <c r="BM335" s="152" t="s">
        <v>4908</v>
      </c>
    </row>
    <row r="336" spans="1:65" s="2" customFormat="1" ht="49.15" customHeight="1">
      <c r="A336" s="29"/>
      <c r="B336" s="140"/>
      <c r="C336" s="159" t="s">
        <v>1010</v>
      </c>
      <c r="D336" s="159" t="s">
        <v>4251</v>
      </c>
      <c r="E336" s="160" t="s">
        <v>4909</v>
      </c>
      <c r="F336" s="161" t="s">
        <v>4910</v>
      </c>
      <c r="G336" s="162" t="s">
        <v>446</v>
      </c>
      <c r="H336" s="163">
        <v>1</v>
      </c>
      <c r="I336" s="164"/>
      <c r="J336" s="165">
        <f t="shared" si="30"/>
        <v>0</v>
      </c>
      <c r="K336" s="161" t="s">
        <v>132</v>
      </c>
      <c r="L336" s="166"/>
      <c r="M336" s="167" t="s">
        <v>1</v>
      </c>
      <c r="N336" s="168" t="s">
        <v>42</v>
      </c>
      <c r="O336" s="55"/>
      <c r="P336" s="150">
        <f t="shared" si="31"/>
        <v>0</v>
      </c>
      <c r="Q336" s="150">
        <v>0</v>
      </c>
      <c r="R336" s="150">
        <f t="shared" si="32"/>
        <v>0</v>
      </c>
      <c r="S336" s="150">
        <v>0</v>
      </c>
      <c r="T336" s="151">
        <f t="shared" si="33"/>
        <v>0</v>
      </c>
      <c r="U336" s="29"/>
      <c r="V336" s="29"/>
      <c r="W336" s="29"/>
      <c r="X336" s="29"/>
      <c r="Y336" s="29"/>
      <c r="Z336" s="29"/>
      <c r="AA336" s="29"/>
      <c r="AB336" s="29"/>
      <c r="AC336" s="29"/>
      <c r="AD336" s="29"/>
      <c r="AE336" s="29"/>
      <c r="AR336" s="152" t="s">
        <v>640</v>
      </c>
      <c r="AT336" s="152" t="s">
        <v>4251</v>
      </c>
      <c r="AU336" s="152" t="s">
        <v>77</v>
      </c>
      <c r="AY336" s="14" t="s">
        <v>125</v>
      </c>
      <c r="BE336" s="153">
        <f t="shared" si="34"/>
        <v>0</v>
      </c>
      <c r="BF336" s="153">
        <f t="shared" si="35"/>
        <v>0</v>
      </c>
      <c r="BG336" s="153">
        <f t="shared" si="36"/>
        <v>0</v>
      </c>
      <c r="BH336" s="153">
        <f t="shared" si="37"/>
        <v>0</v>
      </c>
      <c r="BI336" s="153">
        <f t="shared" si="38"/>
        <v>0</v>
      </c>
      <c r="BJ336" s="14" t="s">
        <v>85</v>
      </c>
      <c r="BK336" s="153">
        <f t="shared" si="39"/>
        <v>0</v>
      </c>
      <c r="BL336" s="14" t="s">
        <v>640</v>
      </c>
      <c r="BM336" s="152" t="s">
        <v>4911</v>
      </c>
    </row>
    <row r="337" spans="1:65" s="2" customFormat="1" ht="44.25" customHeight="1">
      <c r="A337" s="29"/>
      <c r="B337" s="140"/>
      <c r="C337" s="159" t="s">
        <v>1014</v>
      </c>
      <c r="D337" s="159" t="s">
        <v>4251</v>
      </c>
      <c r="E337" s="160" t="s">
        <v>4912</v>
      </c>
      <c r="F337" s="161" t="s">
        <v>4913</v>
      </c>
      <c r="G337" s="162" t="s">
        <v>446</v>
      </c>
      <c r="H337" s="163">
        <v>1</v>
      </c>
      <c r="I337" s="164"/>
      <c r="J337" s="165">
        <f t="shared" si="30"/>
        <v>0</v>
      </c>
      <c r="K337" s="161" t="s">
        <v>132</v>
      </c>
      <c r="L337" s="166"/>
      <c r="M337" s="167" t="s">
        <v>1</v>
      </c>
      <c r="N337" s="168" t="s">
        <v>42</v>
      </c>
      <c r="O337" s="55"/>
      <c r="P337" s="150">
        <f t="shared" si="31"/>
        <v>0</v>
      </c>
      <c r="Q337" s="150">
        <v>0</v>
      </c>
      <c r="R337" s="150">
        <f t="shared" si="32"/>
        <v>0</v>
      </c>
      <c r="S337" s="150">
        <v>0</v>
      </c>
      <c r="T337" s="151">
        <f t="shared" si="33"/>
        <v>0</v>
      </c>
      <c r="U337" s="29"/>
      <c r="V337" s="29"/>
      <c r="W337" s="29"/>
      <c r="X337" s="29"/>
      <c r="Y337" s="29"/>
      <c r="Z337" s="29"/>
      <c r="AA337" s="29"/>
      <c r="AB337" s="29"/>
      <c r="AC337" s="29"/>
      <c r="AD337" s="29"/>
      <c r="AE337" s="29"/>
      <c r="AR337" s="152" t="s">
        <v>640</v>
      </c>
      <c r="AT337" s="152" t="s">
        <v>4251</v>
      </c>
      <c r="AU337" s="152" t="s">
        <v>77</v>
      </c>
      <c r="AY337" s="14" t="s">
        <v>125</v>
      </c>
      <c r="BE337" s="153">
        <f t="shared" si="34"/>
        <v>0</v>
      </c>
      <c r="BF337" s="153">
        <f t="shared" si="35"/>
        <v>0</v>
      </c>
      <c r="BG337" s="153">
        <f t="shared" si="36"/>
        <v>0</v>
      </c>
      <c r="BH337" s="153">
        <f t="shared" si="37"/>
        <v>0</v>
      </c>
      <c r="BI337" s="153">
        <f t="shared" si="38"/>
        <v>0</v>
      </c>
      <c r="BJ337" s="14" t="s">
        <v>85</v>
      </c>
      <c r="BK337" s="153">
        <f t="shared" si="39"/>
        <v>0</v>
      </c>
      <c r="BL337" s="14" t="s">
        <v>640</v>
      </c>
      <c r="BM337" s="152" t="s">
        <v>4914</v>
      </c>
    </row>
    <row r="338" spans="1:65" s="2" customFormat="1" ht="44.25" customHeight="1">
      <c r="A338" s="29"/>
      <c r="B338" s="140"/>
      <c r="C338" s="159" t="s">
        <v>1018</v>
      </c>
      <c r="D338" s="159" t="s">
        <v>4251</v>
      </c>
      <c r="E338" s="160" t="s">
        <v>4915</v>
      </c>
      <c r="F338" s="161" t="s">
        <v>4916</v>
      </c>
      <c r="G338" s="162" t="s">
        <v>446</v>
      </c>
      <c r="H338" s="163">
        <v>1</v>
      </c>
      <c r="I338" s="164"/>
      <c r="J338" s="165">
        <f t="shared" si="30"/>
        <v>0</v>
      </c>
      <c r="K338" s="161" t="s">
        <v>132</v>
      </c>
      <c r="L338" s="166"/>
      <c r="M338" s="167" t="s">
        <v>1</v>
      </c>
      <c r="N338" s="168" t="s">
        <v>42</v>
      </c>
      <c r="O338" s="55"/>
      <c r="P338" s="150">
        <f t="shared" si="31"/>
        <v>0</v>
      </c>
      <c r="Q338" s="150">
        <v>0</v>
      </c>
      <c r="R338" s="150">
        <f t="shared" si="32"/>
        <v>0</v>
      </c>
      <c r="S338" s="150">
        <v>0</v>
      </c>
      <c r="T338" s="151">
        <f t="shared" si="33"/>
        <v>0</v>
      </c>
      <c r="U338" s="29"/>
      <c r="V338" s="29"/>
      <c r="W338" s="29"/>
      <c r="X338" s="29"/>
      <c r="Y338" s="29"/>
      <c r="Z338" s="29"/>
      <c r="AA338" s="29"/>
      <c r="AB338" s="29"/>
      <c r="AC338" s="29"/>
      <c r="AD338" s="29"/>
      <c r="AE338" s="29"/>
      <c r="AR338" s="152" t="s">
        <v>640</v>
      </c>
      <c r="AT338" s="152" t="s">
        <v>4251</v>
      </c>
      <c r="AU338" s="152" t="s">
        <v>77</v>
      </c>
      <c r="AY338" s="14" t="s">
        <v>125</v>
      </c>
      <c r="BE338" s="153">
        <f t="shared" si="34"/>
        <v>0</v>
      </c>
      <c r="BF338" s="153">
        <f t="shared" si="35"/>
        <v>0</v>
      </c>
      <c r="BG338" s="153">
        <f t="shared" si="36"/>
        <v>0</v>
      </c>
      <c r="BH338" s="153">
        <f t="shared" si="37"/>
        <v>0</v>
      </c>
      <c r="BI338" s="153">
        <f t="shared" si="38"/>
        <v>0</v>
      </c>
      <c r="BJ338" s="14" t="s">
        <v>85</v>
      </c>
      <c r="BK338" s="153">
        <f t="shared" si="39"/>
        <v>0</v>
      </c>
      <c r="BL338" s="14" t="s">
        <v>640</v>
      </c>
      <c r="BM338" s="152" t="s">
        <v>4917</v>
      </c>
    </row>
    <row r="339" spans="1:65" s="2" customFormat="1" ht="37.9" customHeight="1">
      <c r="A339" s="29"/>
      <c r="B339" s="140"/>
      <c r="C339" s="159" t="s">
        <v>1022</v>
      </c>
      <c r="D339" s="159" t="s">
        <v>4251</v>
      </c>
      <c r="E339" s="160" t="s">
        <v>4918</v>
      </c>
      <c r="F339" s="161" t="s">
        <v>4919</v>
      </c>
      <c r="G339" s="162" t="s">
        <v>446</v>
      </c>
      <c r="H339" s="163">
        <v>1</v>
      </c>
      <c r="I339" s="164"/>
      <c r="J339" s="165">
        <f t="shared" si="30"/>
        <v>0</v>
      </c>
      <c r="K339" s="161" t="s">
        <v>132</v>
      </c>
      <c r="L339" s="166"/>
      <c r="M339" s="167" t="s">
        <v>1</v>
      </c>
      <c r="N339" s="168" t="s">
        <v>42</v>
      </c>
      <c r="O339" s="55"/>
      <c r="P339" s="150">
        <f t="shared" si="31"/>
        <v>0</v>
      </c>
      <c r="Q339" s="150">
        <v>0</v>
      </c>
      <c r="R339" s="150">
        <f t="shared" si="32"/>
        <v>0</v>
      </c>
      <c r="S339" s="150">
        <v>0</v>
      </c>
      <c r="T339" s="151">
        <f t="shared" si="33"/>
        <v>0</v>
      </c>
      <c r="U339" s="29"/>
      <c r="V339" s="29"/>
      <c r="W339" s="29"/>
      <c r="X339" s="29"/>
      <c r="Y339" s="29"/>
      <c r="Z339" s="29"/>
      <c r="AA339" s="29"/>
      <c r="AB339" s="29"/>
      <c r="AC339" s="29"/>
      <c r="AD339" s="29"/>
      <c r="AE339" s="29"/>
      <c r="AR339" s="152" t="s">
        <v>640</v>
      </c>
      <c r="AT339" s="152" t="s">
        <v>4251</v>
      </c>
      <c r="AU339" s="152" t="s">
        <v>77</v>
      </c>
      <c r="AY339" s="14" t="s">
        <v>125</v>
      </c>
      <c r="BE339" s="153">
        <f t="shared" si="34"/>
        <v>0</v>
      </c>
      <c r="BF339" s="153">
        <f t="shared" si="35"/>
        <v>0</v>
      </c>
      <c r="BG339" s="153">
        <f t="shared" si="36"/>
        <v>0</v>
      </c>
      <c r="BH339" s="153">
        <f t="shared" si="37"/>
        <v>0</v>
      </c>
      <c r="BI339" s="153">
        <f t="shared" si="38"/>
        <v>0</v>
      </c>
      <c r="BJ339" s="14" t="s">
        <v>85</v>
      </c>
      <c r="BK339" s="153">
        <f t="shared" si="39"/>
        <v>0</v>
      </c>
      <c r="BL339" s="14" t="s">
        <v>640</v>
      </c>
      <c r="BM339" s="152" t="s">
        <v>4920</v>
      </c>
    </row>
    <row r="340" spans="1:65" s="2" customFormat="1" ht="37.9" customHeight="1">
      <c r="A340" s="29"/>
      <c r="B340" s="140"/>
      <c r="C340" s="159" t="s">
        <v>1026</v>
      </c>
      <c r="D340" s="159" t="s">
        <v>4251</v>
      </c>
      <c r="E340" s="160" t="s">
        <v>4921</v>
      </c>
      <c r="F340" s="161" t="s">
        <v>4922</v>
      </c>
      <c r="G340" s="162" t="s">
        <v>446</v>
      </c>
      <c r="H340" s="163">
        <v>1</v>
      </c>
      <c r="I340" s="164"/>
      <c r="J340" s="165">
        <f t="shared" si="30"/>
        <v>0</v>
      </c>
      <c r="K340" s="161" t="s">
        <v>132</v>
      </c>
      <c r="L340" s="166"/>
      <c r="M340" s="167" t="s">
        <v>1</v>
      </c>
      <c r="N340" s="168" t="s">
        <v>42</v>
      </c>
      <c r="O340" s="55"/>
      <c r="P340" s="150">
        <f t="shared" si="31"/>
        <v>0</v>
      </c>
      <c r="Q340" s="150">
        <v>0</v>
      </c>
      <c r="R340" s="150">
        <f t="shared" si="32"/>
        <v>0</v>
      </c>
      <c r="S340" s="150">
        <v>0</v>
      </c>
      <c r="T340" s="151">
        <f t="shared" si="33"/>
        <v>0</v>
      </c>
      <c r="U340" s="29"/>
      <c r="V340" s="29"/>
      <c r="W340" s="29"/>
      <c r="X340" s="29"/>
      <c r="Y340" s="29"/>
      <c r="Z340" s="29"/>
      <c r="AA340" s="29"/>
      <c r="AB340" s="29"/>
      <c r="AC340" s="29"/>
      <c r="AD340" s="29"/>
      <c r="AE340" s="29"/>
      <c r="AR340" s="152" t="s">
        <v>640</v>
      </c>
      <c r="AT340" s="152" t="s">
        <v>4251</v>
      </c>
      <c r="AU340" s="152" t="s">
        <v>77</v>
      </c>
      <c r="AY340" s="14" t="s">
        <v>125</v>
      </c>
      <c r="BE340" s="153">
        <f t="shared" si="34"/>
        <v>0</v>
      </c>
      <c r="BF340" s="153">
        <f t="shared" si="35"/>
        <v>0</v>
      </c>
      <c r="BG340" s="153">
        <f t="shared" si="36"/>
        <v>0</v>
      </c>
      <c r="BH340" s="153">
        <f t="shared" si="37"/>
        <v>0</v>
      </c>
      <c r="BI340" s="153">
        <f t="shared" si="38"/>
        <v>0</v>
      </c>
      <c r="BJ340" s="14" t="s">
        <v>85</v>
      </c>
      <c r="BK340" s="153">
        <f t="shared" si="39"/>
        <v>0</v>
      </c>
      <c r="BL340" s="14" t="s">
        <v>640</v>
      </c>
      <c r="BM340" s="152" t="s">
        <v>4923</v>
      </c>
    </row>
    <row r="341" spans="1:65" s="2" customFormat="1" ht="24.2" customHeight="1">
      <c r="A341" s="29"/>
      <c r="B341" s="140"/>
      <c r="C341" s="159" t="s">
        <v>1030</v>
      </c>
      <c r="D341" s="159" t="s">
        <v>4251</v>
      </c>
      <c r="E341" s="160" t="s">
        <v>4924</v>
      </c>
      <c r="F341" s="161" t="s">
        <v>4925</v>
      </c>
      <c r="G341" s="162" t="s">
        <v>446</v>
      </c>
      <c r="H341" s="163">
        <v>1</v>
      </c>
      <c r="I341" s="164"/>
      <c r="J341" s="165">
        <f t="shared" si="30"/>
        <v>0</v>
      </c>
      <c r="K341" s="161" t="s">
        <v>132</v>
      </c>
      <c r="L341" s="166"/>
      <c r="M341" s="167" t="s">
        <v>1</v>
      </c>
      <c r="N341" s="168" t="s">
        <v>42</v>
      </c>
      <c r="O341" s="55"/>
      <c r="P341" s="150">
        <f t="shared" si="31"/>
        <v>0</v>
      </c>
      <c r="Q341" s="150">
        <v>0</v>
      </c>
      <c r="R341" s="150">
        <f t="shared" si="32"/>
        <v>0</v>
      </c>
      <c r="S341" s="150">
        <v>0</v>
      </c>
      <c r="T341" s="151">
        <f t="shared" si="33"/>
        <v>0</v>
      </c>
      <c r="U341" s="29"/>
      <c r="V341" s="29"/>
      <c r="W341" s="29"/>
      <c r="X341" s="29"/>
      <c r="Y341" s="29"/>
      <c r="Z341" s="29"/>
      <c r="AA341" s="29"/>
      <c r="AB341" s="29"/>
      <c r="AC341" s="29"/>
      <c r="AD341" s="29"/>
      <c r="AE341" s="29"/>
      <c r="AR341" s="152" t="s">
        <v>640</v>
      </c>
      <c r="AT341" s="152" t="s">
        <v>4251</v>
      </c>
      <c r="AU341" s="152" t="s">
        <v>77</v>
      </c>
      <c r="AY341" s="14" t="s">
        <v>125</v>
      </c>
      <c r="BE341" s="153">
        <f t="shared" si="34"/>
        <v>0</v>
      </c>
      <c r="BF341" s="153">
        <f t="shared" si="35"/>
        <v>0</v>
      </c>
      <c r="BG341" s="153">
        <f t="shared" si="36"/>
        <v>0</v>
      </c>
      <c r="BH341" s="153">
        <f t="shared" si="37"/>
        <v>0</v>
      </c>
      <c r="BI341" s="153">
        <f t="shared" si="38"/>
        <v>0</v>
      </c>
      <c r="BJ341" s="14" t="s">
        <v>85</v>
      </c>
      <c r="BK341" s="153">
        <f t="shared" si="39"/>
        <v>0</v>
      </c>
      <c r="BL341" s="14" t="s">
        <v>640</v>
      </c>
      <c r="BM341" s="152" t="s">
        <v>4926</v>
      </c>
    </row>
    <row r="342" spans="1:65" s="2" customFormat="1" ht="24.2" customHeight="1">
      <c r="A342" s="29"/>
      <c r="B342" s="140"/>
      <c r="C342" s="159" t="s">
        <v>1034</v>
      </c>
      <c r="D342" s="159" t="s">
        <v>4251</v>
      </c>
      <c r="E342" s="160" t="s">
        <v>4927</v>
      </c>
      <c r="F342" s="161" t="s">
        <v>4928</v>
      </c>
      <c r="G342" s="162" t="s">
        <v>446</v>
      </c>
      <c r="H342" s="163">
        <v>1</v>
      </c>
      <c r="I342" s="164"/>
      <c r="J342" s="165">
        <f t="shared" si="30"/>
        <v>0</v>
      </c>
      <c r="K342" s="161" t="s">
        <v>132</v>
      </c>
      <c r="L342" s="166"/>
      <c r="M342" s="167" t="s">
        <v>1</v>
      </c>
      <c r="N342" s="168" t="s">
        <v>42</v>
      </c>
      <c r="O342" s="55"/>
      <c r="P342" s="150">
        <f t="shared" si="31"/>
        <v>0</v>
      </c>
      <c r="Q342" s="150">
        <v>0</v>
      </c>
      <c r="R342" s="150">
        <f t="shared" si="32"/>
        <v>0</v>
      </c>
      <c r="S342" s="150">
        <v>0</v>
      </c>
      <c r="T342" s="151">
        <f t="shared" si="33"/>
        <v>0</v>
      </c>
      <c r="U342" s="29"/>
      <c r="V342" s="29"/>
      <c r="W342" s="29"/>
      <c r="X342" s="29"/>
      <c r="Y342" s="29"/>
      <c r="Z342" s="29"/>
      <c r="AA342" s="29"/>
      <c r="AB342" s="29"/>
      <c r="AC342" s="29"/>
      <c r="AD342" s="29"/>
      <c r="AE342" s="29"/>
      <c r="AR342" s="152" t="s">
        <v>640</v>
      </c>
      <c r="AT342" s="152" t="s">
        <v>4251</v>
      </c>
      <c r="AU342" s="152" t="s">
        <v>77</v>
      </c>
      <c r="AY342" s="14" t="s">
        <v>125</v>
      </c>
      <c r="BE342" s="153">
        <f t="shared" si="34"/>
        <v>0</v>
      </c>
      <c r="BF342" s="153">
        <f t="shared" si="35"/>
        <v>0</v>
      </c>
      <c r="BG342" s="153">
        <f t="shared" si="36"/>
        <v>0</v>
      </c>
      <c r="BH342" s="153">
        <f t="shared" si="37"/>
        <v>0</v>
      </c>
      <c r="BI342" s="153">
        <f t="shared" si="38"/>
        <v>0</v>
      </c>
      <c r="BJ342" s="14" t="s">
        <v>85</v>
      </c>
      <c r="BK342" s="153">
        <f t="shared" si="39"/>
        <v>0</v>
      </c>
      <c r="BL342" s="14" t="s">
        <v>640</v>
      </c>
      <c r="BM342" s="152" t="s">
        <v>4929</v>
      </c>
    </row>
    <row r="343" spans="1:65" s="2" customFormat="1" ht="16.5" customHeight="1">
      <c r="A343" s="29"/>
      <c r="B343" s="140"/>
      <c r="C343" s="159" t="s">
        <v>1038</v>
      </c>
      <c r="D343" s="159" t="s">
        <v>4251</v>
      </c>
      <c r="E343" s="160" t="s">
        <v>4930</v>
      </c>
      <c r="F343" s="161" t="s">
        <v>4931</v>
      </c>
      <c r="G343" s="162" t="s">
        <v>446</v>
      </c>
      <c r="H343" s="163">
        <v>1</v>
      </c>
      <c r="I343" s="164"/>
      <c r="J343" s="165">
        <f t="shared" si="30"/>
        <v>0</v>
      </c>
      <c r="K343" s="161" t="s">
        <v>132</v>
      </c>
      <c r="L343" s="166"/>
      <c r="M343" s="167" t="s">
        <v>1</v>
      </c>
      <c r="N343" s="168" t="s">
        <v>42</v>
      </c>
      <c r="O343" s="55"/>
      <c r="P343" s="150">
        <f t="shared" si="31"/>
        <v>0</v>
      </c>
      <c r="Q343" s="150">
        <v>3.5999999999999999E-3</v>
      </c>
      <c r="R343" s="150">
        <f t="shared" si="32"/>
        <v>3.5999999999999999E-3</v>
      </c>
      <c r="S343" s="150">
        <v>0</v>
      </c>
      <c r="T343" s="151">
        <f t="shared" si="33"/>
        <v>0</v>
      </c>
      <c r="U343" s="29"/>
      <c r="V343" s="29"/>
      <c r="W343" s="29"/>
      <c r="X343" s="29"/>
      <c r="Y343" s="29"/>
      <c r="Z343" s="29"/>
      <c r="AA343" s="29"/>
      <c r="AB343" s="29"/>
      <c r="AC343" s="29"/>
      <c r="AD343" s="29"/>
      <c r="AE343" s="29"/>
      <c r="AR343" s="152" t="s">
        <v>159</v>
      </c>
      <c r="AT343" s="152" t="s">
        <v>4251</v>
      </c>
      <c r="AU343" s="152" t="s">
        <v>77</v>
      </c>
      <c r="AY343" s="14" t="s">
        <v>125</v>
      </c>
      <c r="BE343" s="153">
        <f t="shared" si="34"/>
        <v>0</v>
      </c>
      <c r="BF343" s="153">
        <f t="shared" si="35"/>
        <v>0</v>
      </c>
      <c r="BG343" s="153">
        <f t="shared" si="36"/>
        <v>0</v>
      </c>
      <c r="BH343" s="153">
        <f t="shared" si="37"/>
        <v>0</v>
      </c>
      <c r="BI343" s="153">
        <f t="shared" si="38"/>
        <v>0</v>
      </c>
      <c r="BJ343" s="14" t="s">
        <v>85</v>
      </c>
      <c r="BK343" s="153">
        <f t="shared" si="39"/>
        <v>0</v>
      </c>
      <c r="BL343" s="14" t="s">
        <v>133</v>
      </c>
      <c r="BM343" s="152" t="s">
        <v>4932</v>
      </c>
    </row>
    <row r="344" spans="1:65" s="2" customFormat="1" ht="16.5" customHeight="1">
      <c r="A344" s="29"/>
      <c r="B344" s="140"/>
      <c r="C344" s="159" t="s">
        <v>1042</v>
      </c>
      <c r="D344" s="159" t="s">
        <v>4251</v>
      </c>
      <c r="E344" s="160" t="s">
        <v>4933</v>
      </c>
      <c r="F344" s="161" t="s">
        <v>4934</v>
      </c>
      <c r="G344" s="162" t="s">
        <v>446</v>
      </c>
      <c r="H344" s="163">
        <v>1</v>
      </c>
      <c r="I344" s="164"/>
      <c r="J344" s="165">
        <f t="shared" si="30"/>
        <v>0</v>
      </c>
      <c r="K344" s="161" t="s">
        <v>132</v>
      </c>
      <c r="L344" s="166"/>
      <c r="M344" s="167" t="s">
        <v>1</v>
      </c>
      <c r="N344" s="168" t="s">
        <v>42</v>
      </c>
      <c r="O344" s="55"/>
      <c r="P344" s="150">
        <f t="shared" si="31"/>
        <v>0</v>
      </c>
      <c r="Q344" s="150">
        <v>3.5000000000000001E-3</v>
      </c>
      <c r="R344" s="150">
        <f t="shared" si="32"/>
        <v>3.5000000000000001E-3</v>
      </c>
      <c r="S344" s="150">
        <v>0</v>
      </c>
      <c r="T344" s="151">
        <f t="shared" si="33"/>
        <v>0</v>
      </c>
      <c r="U344" s="29"/>
      <c r="V344" s="29"/>
      <c r="W344" s="29"/>
      <c r="X344" s="29"/>
      <c r="Y344" s="29"/>
      <c r="Z344" s="29"/>
      <c r="AA344" s="29"/>
      <c r="AB344" s="29"/>
      <c r="AC344" s="29"/>
      <c r="AD344" s="29"/>
      <c r="AE344" s="29"/>
      <c r="AR344" s="152" t="s">
        <v>159</v>
      </c>
      <c r="AT344" s="152" t="s">
        <v>4251</v>
      </c>
      <c r="AU344" s="152" t="s">
        <v>77</v>
      </c>
      <c r="AY344" s="14" t="s">
        <v>125</v>
      </c>
      <c r="BE344" s="153">
        <f t="shared" si="34"/>
        <v>0</v>
      </c>
      <c r="BF344" s="153">
        <f t="shared" si="35"/>
        <v>0</v>
      </c>
      <c r="BG344" s="153">
        <f t="shared" si="36"/>
        <v>0</v>
      </c>
      <c r="BH344" s="153">
        <f t="shared" si="37"/>
        <v>0</v>
      </c>
      <c r="BI344" s="153">
        <f t="shared" si="38"/>
        <v>0</v>
      </c>
      <c r="BJ344" s="14" t="s">
        <v>85</v>
      </c>
      <c r="BK344" s="153">
        <f t="shared" si="39"/>
        <v>0</v>
      </c>
      <c r="BL344" s="14" t="s">
        <v>133</v>
      </c>
      <c r="BM344" s="152" t="s">
        <v>4935</v>
      </c>
    </row>
    <row r="345" spans="1:65" s="2" customFormat="1" ht="21.75" customHeight="1">
      <c r="A345" s="29"/>
      <c r="B345" s="140"/>
      <c r="C345" s="159" t="s">
        <v>1046</v>
      </c>
      <c r="D345" s="159" t="s">
        <v>4251</v>
      </c>
      <c r="E345" s="160" t="s">
        <v>4936</v>
      </c>
      <c r="F345" s="161" t="s">
        <v>4937</v>
      </c>
      <c r="G345" s="162" t="s">
        <v>446</v>
      </c>
      <c r="H345" s="163">
        <v>1</v>
      </c>
      <c r="I345" s="164"/>
      <c r="J345" s="165">
        <f t="shared" si="30"/>
        <v>0</v>
      </c>
      <c r="K345" s="161" t="s">
        <v>132</v>
      </c>
      <c r="L345" s="166"/>
      <c r="M345" s="167" t="s">
        <v>1</v>
      </c>
      <c r="N345" s="168" t="s">
        <v>42</v>
      </c>
      <c r="O345" s="55"/>
      <c r="P345" s="150">
        <f t="shared" si="31"/>
        <v>0</v>
      </c>
      <c r="Q345" s="150">
        <v>3.5000000000000001E-3</v>
      </c>
      <c r="R345" s="150">
        <f t="shared" si="32"/>
        <v>3.5000000000000001E-3</v>
      </c>
      <c r="S345" s="150">
        <v>0</v>
      </c>
      <c r="T345" s="151">
        <f t="shared" si="33"/>
        <v>0</v>
      </c>
      <c r="U345" s="29"/>
      <c r="V345" s="29"/>
      <c r="W345" s="29"/>
      <c r="X345" s="29"/>
      <c r="Y345" s="29"/>
      <c r="Z345" s="29"/>
      <c r="AA345" s="29"/>
      <c r="AB345" s="29"/>
      <c r="AC345" s="29"/>
      <c r="AD345" s="29"/>
      <c r="AE345" s="29"/>
      <c r="AR345" s="152" t="s">
        <v>159</v>
      </c>
      <c r="AT345" s="152" t="s">
        <v>4251</v>
      </c>
      <c r="AU345" s="152" t="s">
        <v>77</v>
      </c>
      <c r="AY345" s="14" t="s">
        <v>125</v>
      </c>
      <c r="BE345" s="153">
        <f t="shared" si="34"/>
        <v>0</v>
      </c>
      <c r="BF345" s="153">
        <f t="shared" si="35"/>
        <v>0</v>
      </c>
      <c r="BG345" s="153">
        <f t="shared" si="36"/>
        <v>0</v>
      </c>
      <c r="BH345" s="153">
        <f t="shared" si="37"/>
        <v>0</v>
      </c>
      <c r="BI345" s="153">
        <f t="shared" si="38"/>
        <v>0</v>
      </c>
      <c r="BJ345" s="14" t="s">
        <v>85</v>
      </c>
      <c r="BK345" s="153">
        <f t="shared" si="39"/>
        <v>0</v>
      </c>
      <c r="BL345" s="14" t="s">
        <v>133</v>
      </c>
      <c r="BM345" s="152" t="s">
        <v>4938</v>
      </c>
    </row>
    <row r="346" spans="1:65" s="2" customFormat="1" ht="16.5" customHeight="1">
      <c r="A346" s="29"/>
      <c r="B346" s="140"/>
      <c r="C346" s="159" t="s">
        <v>1050</v>
      </c>
      <c r="D346" s="159" t="s">
        <v>4251</v>
      </c>
      <c r="E346" s="160" t="s">
        <v>4939</v>
      </c>
      <c r="F346" s="161" t="s">
        <v>4940</v>
      </c>
      <c r="G346" s="162" t="s">
        <v>446</v>
      </c>
      <c r="H346" s="163">
        <v>1</v>
      </c>
      <c r="I346" s="164"/>
      <c r="J346" s="165">
        <f t="shared" si="30"/>
        <v>0</v>
      </c>
      <c r="K346" s="161" t="s">
        <v>132</v>
      </c>
      <c r="L346" s="166"/>
      <c r="M346" s="167" t="s">
        <v>1</v>
      </c>
      <c r="N346" s="168" t="s">
        <v>42</v>
      </c>
      <c r="O346" s="55"/>
      <c r="P346" s="150">
        <f t="shared" si="31"/>
        <v>0</v>
      </c>
      <c r="Q346" s="150">
        <v>3.5999999999999999E-3</v>
      </c>
      <c r="R346" s="150">
        <f t="shared" si="32"/>
        <v>3.5999999999999999E-3</v>
      </c>
      <c r="S346" s="150">
        <v>0</v>
      </c>
      <c r="T346" s="151">
        <f t="shared" si="33"/>
        <v>0</v>
      </c>
      <c r="U346" s="29"/>
      <c r="V346" s="29"/>
      <c r="W346" s="29"/>
      <c r="X346" s="29"/>
      <c r="Y346" s="29"/>
      <c r="Z346" s="29"/>
      <c r="AA346" s="29"/>
      <c r="AB346" s="29"/>
      <c r="AC346" s="29"/>
      <c r="AD346" s="29"/>
      <c r="AE346" s="29"/>
      <c r="AR346" s="152" t="s">
        <v>159</v>
      </c>
      <c r="AT346" s="152" t="s">
        <v>4251</v>
      </c>
      <c r="AU346" s="152" t="s">
        <v>77</v>
      </c>
      <c r="AY346" s="14" t="s">
        <v>125</v>
      </c>
      <c r="BE346" s="153">
        <f t="shared" si="34"/>
        <v>0</v>
      </c>
      <c r="BF346" s="153">
        <f t="shared" si="35"/>
        <v>0</v>
      </c>
      <c r="BG346" s="153">
        <f t="shared" si="36"/>
        <v>0</v>
      </c>
      <c r="BH346" s="153">
        <f t="shared" si="37"/>
        <v>0</v>
      </c>
      <c r="BI346" s="153">
        <f t="shared" si="38"/>
        <v>0</v>
      </c>
      <c r="BJ346" s="14" t="s">
        <v>85</v>
      </c>
      <c r="BK346" s="153">
        <f t="shared" si="39"/>
        <v>0</v>
      </c>
      <c r="BL346" s="14" t="s">
        <v>133</v>
      </c>
      <c r="BM346" s="152" t="s">
        <v>4941</v>
      </c>
    </row>
    <row r="347" spans="1:65" s="2" customFormat="1" ht="16.5" customHeight="1">
      <c r="A347" s="29"/>
      <c r="B347" s="140"/>
      <c r="C347" s="159" t="s">
        <v>1054</v>
      </c>
      <c r="D347" s="159" t="s">
        <v>4251</v>
      </c>
      <c r="E347" s="160" t="s">
        <v>4942</v>
      </c>
      <c r="F347" s="161" t="s">
        <v>4943</v>
      </c>
      <c r="G347" s="162" t="s">
        <v>446</v>
      </c>
      <c r="H347" s="163">
        <v>1</v>
      </c>
      <c r="I347" s="164"/>
      <c r="J347" s="165">
        <f t="shared" si="30"/>
        <v>0</v>
      </c>
      <c r="K347" s="161" t="s">
        <v>132</v>
      </c>
      <c r="L347" s="166"/>
      <c r="M347" s="167" t="s">
        <v>1</v>
      </c>
      <c r="N347" s="168" t="s">
        <v>42</v>
      </c>
      <c r="O347" s="55"/>
      <c r="P347" s="150">
        <f t="shared" si="31"/>
        <v>0</v>
      </c>
      <c r="Q347" s="150">
        <v>1.5E-3</v>
      </c>
      <c r="R347" s="150">
        <f t="shared" si="32"/>
        <v>1.5E-3</v>
      </c>
      <c r="S347" s="150">
        <v>0</v>
      </c>
      <c r="T347" s="151">
        <f t="shared" si="33"/>
        <v>0</v>
      </c>
      <c r="U347" s="29"/>
      <c r="V347" s="29"/>
      <c r="W347" s="29"/>
      <c r="X347" s="29"/>
      <c r="Y347" s="29"/>
      <c r="Z347" s="29"/>
      <c r="AA347" s="29"/>
      <c r="AB347" s="29"/>
      <c r="AC347" s="29"/>
      <c r="AD347" s="29"/>
      <c r="AE347" s="29"/>
      <c r="AR347" s="152" t="s">
        <v>159</v>
      </c>
      <c r="AT347" s="152" t="s">
        <v>4251</v>
      </c>
      <c r="AU347" s="152" t="s">
        <v>77</v>
      </c>
      <c r="AY347" s="14" t="s">
        <v>125</v>
      </c>
      <c r="BE347" s="153">
        <f t="shared" si="34"/>
        <v>0</v>
      </c>
      <c r="BF347" s="153">
        <f t="shared" si="35"/>
        <v>0</v>
      </c>
      <c r="BG347" s="153">
        <f t="shared" si="36"/>
        <v>0</v>
      </c>
      <c r="BH347" s="153">
        <f t="shared" si="37"/>
        <v>0</v>
      </c>
      <c r="BI347" s="153">
        <f t="shared" si="38"/>
        <v>0</v>
      </c>
      <c r="BJ347" s="14" t="s">
        <v>85</v>
      </c>
      <c r="BK347" s="153">
        <f t="shared" si="39"/>
        <v>0</v>
      </c>
      <c r="BL347" s="14" t="s">
        <v>133</v>
      </c>
      <c r="BM347" s="152" t="s">
        <v>4944</v>
      </c>
    </row>
    <row r="348" spans="1:65" s="2" customFormat="1" ht="16.5" customHeight="1">
      <c r="A348" s="29"/>
      <c r="B348" s="140"/>
      <c r="C348" s="159" t="s">
        <v>1058</v>
      </c>
      <c r="D348" s="159" t="s">
        <v>4251</v>
      </c>
      <c r="E348" s="160" t="s">
        <v>4945</v>
      </c>
      <c r="F348" s="161" t="s">
        <v>4946</v>
      </c>
      <c r="G348" s="162" t="s">
        <v>446</v>
      </c>
      <c r="H348" s="163">
        <v>1</v>
      </c>
      <c r="I348" s="164"/>
      <c r="J348" s="165">
        <f t="shared" si="30"/>
        <v>0</v>
      </c>
      <c r="K348" s="161" t="s">
        <v>132</v>
      </c>
      <c r="L348" s="166"/>
      <c r="M348" s="167" t="s">
        <v>1</v>
      </c>
      <c r="N348" s="168" t="s">
        <v>42</v>
      </c>
      <c r="O348" s="55"/>
      <c r="P348" s="150">
        <f t="shared" si="31"/>
        <v>0</v>
      </c>
      <c r="Q348" s="150">
        <v>3.0999999999999999E-3</v>
      </c>
      <c r="R348" s="150">
        <f t="shared" si="32"/>
        <v>3.0999999999999999E-3</v>
      </c>
      <c r="S348" s="150">
        <v>0</v>
      </c>
      <c r="T348" s="151">
        <f t="shared" si="33"/>
        <v>0</v>
      </c>
      <c r="U348" s="29"/>
      <c r="V348" s="29"/>
      <c r="W348" s="29"/>
      <c r="X348" s="29"/>
      <c r="Y348" s="29"/>
      <c r="Z348" s="29"/>
      <c r="AA348" s="29"/>
      <c r="AB348" s="29"/>
      <c r="AC348" s="29"/>
      <c r="AD348" s="29"/>
      <c r="AE348" s="29"/>
      <c r="AR348" s="152" t="s">
        <v>159</v>
      </c>
      <c r="AT348" s="152" t="s">
        <v>4251</v>
      </c>
      <c r="AU348" s="152" t="s">
        <v>77</v>
      </c>
      <c r="AY348" s="14" t="s">
        <v>125</v>
      </c>
      <c r="BE348" s="153">
        <f t="shared" si="34"/>
        <v>0</v>
      </c>
      <c r="BF348" s="153">
        <f t="shared" si="35"/>
        <v>0</v>
      </c>
      <c r="BG348" s="153">
        <f t="shared" si="36"/>
        <v>0</v>
      </c>
      <c r="BH348" s="153">
        <f t="shared" si="37"/>
        <v>0</v>
      </c>
      <c r="BI348" s="153">
        <f t="shared" si="38"/>
        <v>0</v>
      </c>
      <c r="BJ348" s="14" t="s">
        <v>85</v>
      </c>
      <c r="BK348" s="153">
        <f t="shared" si="39"/>
        <v>0</v>
      </c>
      <c r="BL348" s="14" t="s">
        <v>133</v>
      </c>
      <c r="BM348" s="152" t="s">
        <v>4947</v>
      </c>
    </row>
    <row r="349" spans="1:65" s="2" customFormat="1" ht="16.5" customHeight="1">
      <c r="A349" s="29"/>
      <c r="B349" s="140"/>
      <c r="C349" s="159" t="s">
        <v>1062</v>
      </c>
      <c r="D349" s="159" t="s">
        <v>4251</v>
      </c>
      <c r="E349" s="160" t="s">
        <v>4948</v>
      </c>
      <c r="F349" s="161" t="s">
        <v>4949</v>
      </c>
      <c r="G349" s="162" t="s">
        <v>446</v>
      </c>
      <c r="H349" s="163">
        <v>1</v>
      </c>
      <c r="I349" s="164"/>
      <c r="J349" s="165">
        <f t="shared" si="30"/>
        <v>0</v>
      </c>
      <c r="K349" s="161" t="s">
        <v>132</v>
      </c>
      <c r="L349" s="166"/>
      <c r="M349" s="167" t="s">
        <v>1</v>
      </c>
      <c r="N349" s="168" t="s">
        <v>42</v>
      </c>
      <c r="O349" s="55"/>
      <c r="P349" s="150">
        <f t="shared" si="31"/>
        <v>0</v>
      </c>
      <c r="Q349" s="150">
        <v>3.0000000000000001E-3</v>
      </c>
      <c r="R349" s="150">
        <f t="shared" si="32"/>
        <v>3.0000000000000001E-3</v>
      </c>
      <c r="S349" s="150">
        <v>0</v>
      </c>
      <c r="T349" s="151">
        <f t="shared" si="33"/>
        <v>0</v>
      </c>
      <c r="U349" s="29"/>
      <c r="V349" s="29"/>
      <c r="W349" s="29"/>
      <c r="X349" s="29"/>
      <c r="Y349" s="29"/>
      <c r="Z349" s="29"/>
      <c r="AA349" s="29"/>
      <c r="AB349" s="29"/>
      <c r="AC349" s="29"/>
      <c r="AD349" s="29"/>
      <c r="AE349" s="29"/>
      <c r="AR349" s="152" t="s">
        <v>159</v>
      </c>
      <c r="AT349" s="152" t="s">
        <v>4251</v>
      </c>
      <c r="AU349" s="152" t="s">
        <v>77</v>
      </c>
      <c r="AY349" s="14" t="s">
        <v>125</v>
      </c>
      <c r="BE349" s="153">
        <f t="shared" si="34"/>
        <v>0</v>
      </c>
      <c r="BF349" s="153">
        <f t="shared" si="35"/>
        <v>0</v>
      </c>
      <c r="BG349" s="153">
        <f t="shared" si="36"/>
        <v>0</v>
      </c>
      <c r="BH349" s="153">
        <f t="shared" si="37"/>
        <v>0</v>
      </c>
      <c r="BI349" s="153">
        <f t="shared" si="38"/>
        <v>0</v>
      </c>
      <c r="BJ349" s="14" t="s">
        <v>85</v>
      </c>
      <c r="BK349" s="153">
        <f t="shared" si="39"/>
        <v>0</v>
      </c>
      <c r="BL349" s="14" t="s">
        <v>133</v>
      </c>
      <c r="BM349" s="152" t="s">
        <v>4950</v>
      </c>
    </row>
    <row r="350" spans="1:65" s="2" customFormat="1" ht="16.5" customHeight="1">
      <c r="A350" s="29"/>
      <c r="B350" s="140"/>
      <c r="C350" s="159" t="s">
        <v>1066</v>
      </c>
      <c r="D350" s="159" t="s">
        <v>4251</v>
      </c>
      <c r="E350" s="160" t="s">
        <v>4951</v>
      </c>
      <c r="F350" s="161" t="s">
        <v>4952</v>
      </c>
      <c r="G350" s="162" t="s">
        <v>446</v>
      </c>
      <c r="H350" s="163">
        <v>1</v>
      </c>
      <c r="I350" s="164"/>
      <c r="J350" s="165">
        <f t="shared" si="30"/>
        <v>0</v>
      </c>
      <c r="K350" s="161" t="s">
        <v>132</v>
      </c>
      <c r="L350" s="166"/>
      <c r="M350" s="167" t="s">
        <v>1</v>
      </c>
      <c r="N350" s="168" t="s">
        <v>42</v>
      </c>
      <c r="O350" s="55"/>
      <c r="P350" s="150">
        <f t="shared" si="31"/>
        <v>0</v>
      </c>
      <c r="Q350" s="150">
        <v>8.0000000000000002E-3</v>
      </c>
      <c r="R350" s="150">
        <f t="shared" si="32"/>
        <v>8.0000000000000002E-3</v>
      </c>
      <c r="S350" s="150">
        <v>0</v>
      </c>
      <c r="T350" s="151">
        <f t="shared" si="33"/>
        <v>0</v>
      </c>
      <c r="U350" s="29"/>
      <c r="V350" s="29"/>
      <c r="W350" s="29"/>
      <c r="X350" s="29"/>
      <c r="Y350" s="29"/>
      <c r="Z350" s="29"/>
      <c r="AA350" s="29"/>
      <c r="AB350" s="29"/>
      <c r="AC350" s="29"/>
      <c r="AD350" s="29"/>
      <c r="AE350" s="29"/>
      <c r="AR350" s="152" t="s">
        <v>159</v>
      </c>
      <c r="AT350" s="152" t="s">
        <v>4251</v>
      </c>
      <c r="AU350" s="152" t="s">
        <v>77</v>
      </c>
      <c r="AY350" s="14" t="s">
        <v>125</v>
      </c>
      <c r="BE350" s="153">
        <f t="shared" si="34"/>
        <v>0</v>
      </c>
      <c r="BF350" s="153">
        <f t="shared" si="35"/>
        <v>0</v>
      </c>
      <c r="BG350" s="153">
        <f t="shared" si="36"/>
        <v>0</v>
      </c>
      <c r="BH350" s="153">
        <f t="shared" si="37"/>
        <v>0</v>
      </c>
      <c r="BI350" s="153">
        <f t="shared" si="38"/>
        <v>0</v>
      </c>
      <c r="BJ350" s="14" t="s">
        <v>85</v>
      </c>
      <c r="BK350" s="153">
        <f t="shared" si="39"/>
        <v>0</v>
      </c>
      <c r="BL350" s="14" t="s">
        <v>133</v>
      </c>
      <c r="BM350" s="152" t="s">
        <v>4953</v>
      </c>
    </row>
    <row r="351" spans="1:65" s="2" customFormat="1" ht="16.5" customHeight="1">
      <c r="A351" s="29"/>
      <c r="B351" s="140"/>
      <c r="C351" s="159" t="s">
        <v>1070</v>
      </c>
      <c r="D351" s="159" t="s">
        <v>4251</v>
      </c>
      <c r="E351" s="160" t="s">
        <v>4954</v>
      </c>
      <c r="F351" s="161" t="s">
        <v>4955</v>
      </c>
      <c r="G351" s="162" t="s">
        <v>446</v>
      </c>
      <c r="H351" s="163">
        <v>1</v>
      </c>
      <c r="I351" s="164"/>
      <c r="J351" s="165">
        <f t="shared" si="30"/>
        <v>0</v>
      </c>
      <c r="K351" s="161" t="s">
        <v>132</v>
      </c>
      <c r="L351" s="166"/>
      <c r="M351" s="167" t="s">
        <v>1</v>
      </c>
      <c r="N351" s="168" t="s">
        <v>42</v>
      </c>
      <c r="O351" s="55"/>
      <c r="P351" s="150">
        <f t="shared" si="31"/>
        <v>0</v>
      </c>
      <c r="Q351" s="150">
        <v>2.5500000000000002E-3</v>
      </c>
      <c r="R351" s="150">
        <f t="shared" si="32"/>
        <v>2.5500000000000002E-3</v>
      </c>
      <c r="S351" s="150">
        <v>0</v>
      </c>
      <c r="T351" s="151">
        <f t="shared" si="33"/>
        <v>0</v>
      </c>
      <c r="U351" s="29"/>
      <c r="V351" s="29"/>
      <c r="W351" s="29"/>
      <c r="X351" s="29"/>
      <c r="Y351" s="29"/>
      <c r="Z351" s="29"/>
      <c r="AA351" s="29"/>
      <c r="AB351" s="29"/>
      <c r="AC351" s="29"/>
      <c r="AD351" s="29"/>
      <c r="AE351" s="29"/>
      <c r="AR351" s="152" t="s">
        <v>159</v>
      </c>
      <c r="AT351" s="152" t="s">
        <v>4251</v>
      </c>
      <c r="AU351" s="152" t="s">
        <v>77</v>
      </c>
      <c r="AY351" s="14" t="s">
        <v>125</v>
      </c>
      <c r="BE351" s="153">
        <f t="shared" si="34"/>
        <v>0</v>
      </c>
      <c r="BF351" s="153">
        <f t="shared" si="35"/>
        <v>0</v>
      </c>
      <c r="BG351" s="153">
        <f t="shared" si="36"/>
        <v>0</v>
      </c>
      <c r="BH351" s="153">
        <f t="shared" si="37"/>
        <v>0</v>
      </c>
      <c r="BI351" s="153">
        <f t="shared" si="38"/>
        <v>0</v>
      </c>
      <c r="BJ351" s="14" t="s">
        <v>85</v>
      </c>
      <c r="BK351" s="153">
        <f t="shared" si="39"/>
        <v>0</v>
      </c>
      <c r="BL351" s="14" t="s">
        <v>133</v>
      </c>
      <c r="BM351" s="152" t="s">
        <v>4956</v>
      </c>
    </row>
    <row r="352" spans="1:65" s="2" customFormat="1" ht="16.5" customHeight="1">
      <c r="A352" s="29"/>
      <c r="B352" s="140"/>
      <c r="C352" s="159" t="s">
        <v>1074</v>
      </c>
      <c r="D352" s="159" t="s">
        <v>4251</v>
      </c>
      <c r="E352" s="160" t="s">
        <v>4957</v>
      </c>
      <c r="F352" s="161" t="s">
        <v>4958</v>
      </c>
      <c r="G352" s="162" t="s">
        <v>446</v>
      </c>
      <c r="H352" s="163">
        <v>1</v>
      </c>
      <c r="I352" s="164"/>
      <c r="J352" s="165">
        <f t="shared" si="30"/>
        <v>0</v>
      </c>
      <c r="K352" s="161" t="s">
        <v>132</v>
      </c>
      <c r="L352" s="166"/>
      <c r="M352" s="167" t="s">
        <v>1</v>
      </c>
      <c r="N352" s="168" t="s">
        <v>42</v>
      </c>
      <c r="O352" s="55"/>
      <c r="P352" s="150">
        <f t="shared" si="31"/>
        <v>0</v>
      </c>
      <c r="Q352" s="150">
        <v>2.8999999999999998E-3</v>
      </c>
      <c r="R352" s="150">
        <f t="shared" si="32"/>
        <v>2.8999999999999998E-3</v>
      </c>
      <c r="S352" s="150">
        <v>0</v>
      </c>
      <c r="T352" s="151">
        <f t="shared" si="33"/>
        <v>0</v>
      </c>
      <c r="U352" s="29"/>
      <c r="V352" s="29"/>
      <c r="W352" s="29"/>
      <c r="X352" s="29"/>
      <c r="Y352" s="29"/>
      <c r="Z352" s="29"/>
      <c r="AA352" s="29"/>
      <c r="AB352" s="29"/>
      <c r="AC352" s="29"/>
      <c r="AD352" s="29"/>
      <c r="AE352" s="29"/>
      <c r="AR352" s="152" t="s">
        <v>159</v>
      </c>
      <c r="AT352" s="152" t="s">
        <v>4251</v>
      </c>
      <c r="AU352" s="152" t="s">
        <v>77</v>
      </c>
      <c r="AY352" s="14" t="s">
        <v>125</v>
      </c>
      <c r="BE352" s="153">
        <f t="shared" si="34"/>
        <v>0</v>
      </c>
      <c r="BF352" s="153">
        <f t="shared" si="35"/>
        <v>0</v>
      </c>
      <c r="BG352" s="153">
        <f t="shared" si="36"/>
        <v>0</v>
      </c>
      <c r="BH352" s="153">
        <f t="shared" si="37"/>
        <v>0</v>
      </c>
      <c r="BI352" s="153">
        <f t="shared" si="38"/>
        <v>0</v>
      </c>
      <c r="BJ352" s="14" t="s">
        <v>85</v>
      </c>
      <c r="BK352" s="153">
        <f t="shared" si="39"/>
        <v>0</v>
      </c>
      <c r="BL352" s="14" t="s">
        <v>133</v>
      </c>
      <c r="BM352" s="152" t="s">
        <v>4959</v>
      </c>
    </row>
    <row r="353" spans="1:65" s="2" customFormat="1" ht="16.5" customHeight="1">
      <c r="A353" s="29"/>
      <c r="B353" s="140"/>
      <c r="C353" s="159" t="s">
        <v>1078</v>
      </c>
      <c r="D353" s="159" t="s">
        <v>4251</v>
      </c>
      <c r="E353" s="160" t="s">
        <v>4960</v>
      </c>
      <c r="F353" s="161" t="s">
        <v>4961</v>
      </c>
      <c r="G353" s="162" t="s">
        <v>446</v>
      </c>
      <c r="H353" s="163">
        <v>1</v>
      </c>
      <c r="I353" s="164"/>
      <c r="J353" s="165">
        <f t="shared" si="30"/>
        <v>0</v>
      </c>
      <c r="K353" s="161" t="s">
        <v>132</v>
      </c>
      <c r="L353" s="166"/>
      <c r="M353" s="167" t="s">
        <v>1</v>
      </c>
      <c r="N353" s="168" t="s">
        <v>42</v>
      </c>
      <c r="O353" s="55"/>
      <c r="P353" s="150">
        <f t="shared" si="31"/>
        <v>0</v>
      </c>
      <c r="Q353" s="150">
        <v>3.0000000000000001E-3</v>
      </c>
      <c r="R353" s="150">
        <f t="shared" si="32"/>
        <v>3.0000000000000001E-3</v>
      </c>
      <c r="S353" s="150">
        <v>0</v>
      </c>
      <c r="T353" s="151">
        <f t="shared" si="33"/>
        <v>0</v>
      </c>
      <c r="U353" s="29"/>
      <c r="V353" s="29"/>
      <c r="W353" s="29"/>
      <c r="X353" s="29"/>
      <c r="Y353" s="29"/>
      <c r="Z353" s="29"/>
      <c r="AA353" s="29"/>
      <c r="AB353" s="29"/>
      <c r="AC353" s="29"/>
      <c r="AD353" s="29"/>
      <c r="AE353" s="29"/>
      <c r="AR353" s="152" t="s">
        <v>159</v>
      </c>
      <c r="AT353" s="152" t="s">
        <v>4251</v>
      </c>
      <c r="AU353" s="152" t="s">
        <v>77</v>
      </c>
      <c r="AY353" s="14" t="s">
        <v>125</v>
      </c>
      <c r="BE353" s="153">
        <f t="shared" si="34"/>
        <v>0</v>
      </c>
      <c r="BF353" s="153">
        <f t="shared" si="35"/>
        <v>0</v>
      </c>
      <c r="BG353" s="153">
        <f t="shared" si="36"/>
        <v>0</v>
      </c>
      <c r="BH353" s="153">
        <f t="shared" si="37"/>
        <v>0</v>
      </c>
      <c r="BI353" s="153">
        <f t="shared" si="38"/>
        <v>0</v>
      </c>
      <c r="BJ353" s="14" t="s">
        <v>85</v>
      </c>
      <c r="BK353" s="153">
        <f t="shared" si="39"/>
        <v>0</v>
      </c>
      <c r="BL353" s="14" t="s">
        <v>133</v>
      </c>
      <c r="BM353" s="152" t="s">
        <v>4962</v>
      </c>
    </row>
    <row r="354" spans="1:65" s="2" customFormat="1" ht="16.5" customHeight="1">
      <c r="A354" s="29"/>
      <c r="B354" s="140"/>
      <c r="C354" s="159" t="s">
        <v>1082</v>
      </c>
      <c r="D354" s="159" t="s">
        <v>4251</v>
      </c>
      <c r="E354" s="160" t="s">
        <v>4963</v>
      </c>
      <c r="F354" s="161" t="s">
        <v>4964</v>
      </c>
      <c r="G354" s="162" t="s">
        <v>446</v>
      </c>
      <c r="H354" s="163">
        <v>1</v>
      </c>
      <c r="I354" s="164"/>
      <c r="J354" s="165">
        <f t="shared" si="30"/>
        <v>0</v>
      </c>
      <c r="K354" s="161" t="s">
        <v>132</v>
      </c>
      <c r="L354" s="166"/>
      <c r="M354" s="167" t="s">
        <v>1</v>
      </c>
      <c r="N354" s="168" t="s">
        <v>42</v>
      </c>
      <c r="O354" s="55"/>
      <c r="P354" s="150">
        <f t="shared" si="31"/>
        <v>0</v>
      </c>
      <c r="Q354" s="150">
        <v>2.2499999999999998E-3</v>
      </c>
      <c r="R354" s="150">
        <f t="shared" si="32"/>
        <v>2.2499999999999998E-3</v>
      </c>
      <c r="S354" s="150">
        <v>0</v>
      </c>
      <c r="T354" s="151">
        <f t="shared" si="33"/>
        <v>0</v>
      </c>
      <c r="U354" s="29"/>
      <c r="V354" s="29"/>
      <c r="W354" s="29"/>
      <c r="X354" s="29"/>
      <c r="Y354" s="29"/>
      <c r="Z354" s="29"/>
      <c r="AA354" s="29"/>
      <c r="AB354" s="29"/>
      <c r="AC354" s="29"/>
      <c r="AD354" s="29"/>
      <c r="AE354" s="29"/>
      <c r="AR354" s="152" t="s">
        <v>159</v>
      </c>
      <c r="AT354" s="152" t="s">
        <v>4251</v>
      </c>
      <c r="AU354" s="152" t="s">
        <v>77</v>
      </c>
      <c r="AY354" s="14" t="s">
        <v>125</v>
      </c>
      <c r="BE354" s="153">
        <f t="shared" si="34"/>
        <v>0</v>
      </c>
      <c r="BF354" s="153">
        <f t="shared" si="35"/>
        <v>0</v>
      </c>
      <c r="BG354" s="153">
        <f t="shared" si="36"/>
        <v>0</v>
      </c>
      <c r="BH354" s="153">
        <f t="shared" si="37"/>
        <v>0</v>
      </c>
      <c r="BI354" s="153">
        <f t="shared" si="38"/>
        <v>0</v>
      </c>
      <c r="BJ354" s="14" t="s">
        <v>85</v>
      </c>
      <c r="BK354" s="153">
        <f t="shared" si="39"/>
        <v>0</v>
      </c>
      <c r="BL354" s="14" t="s">
        <v>133</v>
      </c>
      <c r="BM354" s="152" t="s">
        <v>4965</v>
      </c>
    </row>
    <row r="355" spans="1:65" s="2" customFormat="1" ht="16.5" customHeight="1">
      <c r="A355" s="29"/>
      <c r="B355" s="140"/>
      <c r="C355" s="159" t="s">
        <v>1086</v>
      </c>
      <c r="D355" s="159" t="s">
        <v>4251</v>
      </c>
      <c r="E355" s="160" t="s">
        <v>4966</v>
      </c>
      <c r="F355" s="161" t="s">
        <v>4967</v>
      </c>
      <c r="G355" s="162" t="s">
        <v>446</v>
      </c>
      <c r="H355" s="163">
        <v>1</v>
      </c>
      <c r="I355" s="164"/>
      <c r="J355" s="165">
        <f t="shared" si="30"/>
        <v>0</v>
      </c>
      <c r="K355" s="161" t="s">
        <v>132</v>
      </c>
      <c r="L355" s="166"/>
      <c r="M355" s="167" t="s">
        <v>1</v>
      </c>
      <c r="N355" s="168" t="s">
        <v>42</v>
      </c>
      <c r="O355" s="55"/>
      <c r="P355" s="150">
        <f t="shared" si="31"/>
        <v>0</v>
      </c>
      <c r="Q355" s="150">
        <v>0.39700000000000002</v>
      </c>
      <c r="R355" s="150">
        <f t="shared" si="32"/>
        <v>0.39700000000000002</v>
      </c>
      <c r="S355" s="150">
        <v>0</v>
      </c>
      <c r="T355" s="151">
        <f t="shared" si="33"/>
        <v>0</v>
      </c>
      <c r="U355" s="29"/>
      <c r="V355" s="29"/>
      <c r="W355" s="29"/>
      <c r="X355" s="29"/>
      <c r="Y355" s="29"/>
      <c r="Z355" s="29"/>
      <c r="AA355" s="29"/>
      <c r="AB355" s="29"/>
      <c r="AC355" s="29"/>
      <c r="AD355" s="29"/>
      <c r="AE355" s="29"/>
      <c r="AR355" s="152" t="s">
        <v>159</v>
      </c>
      <c r="AT355" s="152" t="s">
        <v>4251</v>
      </c>
      <c r="AU355" s="152" t="s">
        <v>77</v>
      </c>
      <c r="AY355" s="14" t="s">
        <v>125</v>
      </c>
      <c r="BE355" s="153">
        <f t="shared" si="34"/>
        <v>0</v>
      </c>
      <c r="BF355" s="153">
        <f t="shared" si="35"/>
        <v>0</v>
      </c>
      <c r="BG355" s="153">
        <f t="shared" si="36"/>
        <v>0</v>
      </c>
      <c r="BH355" s="153">
        <f t="shared" si="37"/>
        <v>0</v>
      </c>
      <c r="BI355" s="153">
        <f t="shared" si="38"/>
        <v>0</v>
      </c>
      <c r="BJ355" s="14" t="s">
        <v>85</v>
      </c>
      <c r="BK355" s="153">
        <f t="shared" si="39"/>
        <v>0</v>
      </c>
      <c r="BL355" s="14" t="s">
        <v>133</v>
      </c>
      <c r="BM355" s="152" t="s">
        <v>4968</v>
      </c>
    </row>
    <row r="356" spans="1:65" s="2" customFormat="1" ht="21.75" customHeight="1">
      <c r="A356" s="29"/>
      <c r="B356" s="140"/>
      <c r="C356" s="159" t="s">
        <v>1090</v>
      </c>
      <c r="D356" s="159" t="s">
        <v>4251</v>
      </c>
      <c r="E356" s="160" t="s">
        <v>4969</v>
      </c>
      <c r="F356" s="161" t="s">
        <v>4970</v>
      </c>
      <c r="G356" s="162" t="s">
        <v>446</v>
      </c>
      <c r="H356" s="163">
        <v>1</v>
      </c>
      <c r="I356" s="164"/>
      <c r="J356" s="165">
        <f t="shared" si="30"/>
        <v>0</v>
      </c>
      <c r="K356" s="161" t="s">
        <v>132</v>
      </c>
      <c r="L356" s="166"/>
      <c r="M356" s="167" t="s">
        <v>1</v>
      </c>
      <c r="N356" s="168" t="s">
        <v>42</v>
      </c>
      <c r="O356" s="55"/>
      <c r="P356" s="150">
        <f t="shared" si="31"/>
        <v>0</v>
      </c>
      <c r="Q356" s="150">
        <v>0.157</v>
      </c>
      <c r="R356" s="150">
        <f t="shared" si="32"/>
        <v>0.157</v>
      </c>
      <c r="S356" s="150">
        <v>0</v>
      </c>
      <c r="T356" s="151">
        <f t="shared" si="33"/>
        <v>0</v>
      </c>
      <c r="U356" s="29"/>
      <c r="V356" s="29"/>
      <c r="W356" s="29"/>
      <c r="X356" s="29"/>
      <c r="Y356" s="29"/>
      <c r="Z356" s="29"/>
      <c r="AA356" s="29"/>
      <c r="AB356" s="29"/>
      <c r="AC356" s="29"/>
      <c r="AD356" s="29"/>
      <c r="AE356" s="29"/>
      <c r="AR356" s="152" t="s">
        <v>159</v>
      </c>
      <c r="AT356" s="152" t="s">
        <v>4251</v>
      </c>
      <c r="AU356" s="152" t="s">
        <v>77</v>
      </c>
      <c r="AY356" s="14" t="s">
        <v>125</v>
      </c>
      <c r="BE356" s="153">
        <f t="shared" si="34"/>
        <v>0</v>
      </c>
      <c r="BF356" s="153">
        <f t="shared" si="35"/>
        <v>0</v>
      </c>
      <c r="BG356" s="153">
        <f t="shared" si="36"/>
        <v>0</v>
      </c>
      <c r="BH356" s="153">
        <f t="shared" si="37"/>
        <v>0</v>
      </c>
      <c r="BI356" s="153">
        <f t="shared" si="38"/>
        <v>0</v>
      </c>
      <c r="BJ356" s="14" t="s">
        <v>85</v>
      </c>
      <c r="BK356" s="153">
        <f t="shared" si="39"/>
        <v>0</v>
      </c>
      <c r="BL356" s="14" t="s">
        <v>133</v>
      </c>
      <c r="BM356" s="152" t="s">
        <v>4971</v>
      </c>
    </row>
    <row r="357" spans="1:65" s="2" customFormat="1" ht="16.5" customHeight="1">
      <c r="A357" s="29"/>
      <c r="B357" s="140"/>
      <c r="C357" s="159" t="s">
        <v>1094</v>
      </c>
      <c r="D357" s="159" t="s">
        <v>4251</v>
      </c>
      <c r="E357" s="160" t="s">
        <v>4972</v>
      </c>
      <c r="F357" s="161" t="s">
        <v>4973</v>
      </c>
      <c r="G357" s="162" t="s">
        <v>446</v>
      </c>
      <c r="H357" s="163">
        <v>1</v>
      </c>
      <c r="I357" s="164"/>
      <c r="J357" s="165">
        <f t="shared" si="30"/>
        <v>0</v>
      </c>
      <c r="K357" s="161" t="s">
        <v>132</v>
      </c>
      <c r="L357" s="166"/>
      <c r="M357" s="167" t="s">
        <v>1</v>
      </c>
      <c r="N357" s="168" t="s">
        <v>42</v>
      </c>
      <c r="O357" s="55"/>
      <c r="P357" s="150">
        <f t="shared" si="31"/>
        <v>0</v>
      </c>
      <c r="Q357" s="150">
        <v>0.06</v>
      </c>
      <c r="R357" s="150">
        <f t="shared" si="32"/>
        <v>0.06</v>
      </c>
      <c r="S357" s="150">
        <v>0</v>
      </c>
      <c r="T357" s="151">
        <f t="shared" si="33"/>
        <v>0</v>
      </c>
      <c r="U357" s="29"/>
      <c r="V357" s="29"/>
      <c r="W357" s="29"/>
      <c r="X357" s="29"/>
      <c r="Y357" s="29"/>
      <c r="Z357" s="29"/>
      <c r="AA357" s="29"/>
      <c r="AB357" s="29"/>
      <c r="AC357" s="29"/>
      <c r="AD357" s="29"/>
      <c r="AE357" s="29"/>
      <c r="AR357" s="152" t="s">
        <v>159</v>
      </c>
      <c r="AT357" s="152" t="s">
        <v>4251</v>
      </c>
      <c r="AU357" s="152" t="s">
        <v>77</v>
      </c>
      <c r="AY357" s="14" t="s">
        <v>125</v>
      </c>
      <c r="BE357" s="153">
        <f t="shared" si="34"/>
        <v>0</v>
      </c>
      <c r="BF357" s="153">
        <f t="shared" si="35"/>
        <v>0</v>
      </c>
      <c r="BG357" s="153">
        <f t="shared" si="36"/>
        <v>0</v>
      </c>
      <c r="BH357" s="153">
        <f t="shared" si="37"/>
        <v>0</v>
      </c>
      <c r="BI357" s="153">
        <f t="shared" si="38"/>
        <v>0</v>
      </c>
      <c r="BJ357" s="14" t="s">
        <v>85</v>
      </c>
      <c r="BK357" s="153">
        <f t="shared" si="39"/>
        <v>0</v>
      </c>
      <c r="BL357" s="14" t="s">
        <v>133</v>
      </c>
      <c r="BM357" s="152" t="s">
        <v>4974</v>
      </c>
    </row>
    <row r="358" spans="1:65" s="2" customFormat="1" ht="16.5" customHeight="1">
      <c r="A358" s="29"/>
      <c r="B358" s="140"/>
      <c r="C358" s="159" t="s">
        <v>1098</v>
      </c>
      <c r="D358" s="159" t="s">
        <v>4251</v>
      </c>
      <c r="E358" s="160" t="s">
        <v>4975</v>
      </c>
      <c r="F358" s="161" t="s">
        <v>4976</v>
      </c>
      <c r="G358" s="162" t="s">
        <v>446</v>
      </c>
      <c r="H358" s="163">
        <v>1</v>
      </c>
      <c r="I358" s="164"/>
      <c r="J358" s="165">
        <f t="shared" si="30"/>
        <v>0</v>
      </c>
      <c r="K358" s="161" t="s">
        <v>132</v>
      </c>
      <c r="L358" s="166"/>
      <c r="M358" s="167" t="s">
        <v>1</v>
      </c>
      <c r="N358" s="168" t="s">
        <v>42</v>
      </c>
      <c r="O358" s="55"/>
      <c r="P358" s="150">
        <f t="shared" si="31"/>
        <v>0</v>
      </c>
      <c r="Q358" s="150">
        <v>0</v>
      </c>
      <c r="R358" s="150">
        <f t="shared" si="32"/>
        <v>0</v>
      </c>
      <c r="S358" s="150">
        <v>0</v>
      </c>
      <c r="T358" s="151">
        <f t="shared" si="33"/>
        <v>0</v>
      </c>
      <c r="U358" s="29"/>
      <c r="V358" s="29"/>
      <c r="W358" s="29"/>
      <c r="X358" s="29"/>
      <c r="Y358" s="29"/>
      <c r="Z358" s="29"/>
      <c r="AA358" s="29"/>
      <c r="AB358" s="29"/>
      <c r="AC358" s="29"/>
      <c r="AD358" s="29"/>
      <c r="AE358" s="29"/>
      <c r="AR358" s="152" t="s">
        <v>159</v>
      </c>
      <c r="AT358" s="152" t="s">
        <v>4251</v>
      </c>
      <c r="AU358" s="152" t="s">
        <v>77</v>
      </c>
      <c r="AY358" s="14" t="s">
        <v>125</v>
      </c>
      <c r="BE358" s="153">
        <f t="shared" si="34"/>
        <v>0</v>
      </c>
      <c r="BF358" s="153">
        <f t="shared" si="35"/>
        <v>0</v>
      </c>
      <c r="BG358" s="153">
        <f t="shared" si="36"/>
        <v>0</v>
      </c>
      <c r="BH358" s="153">
        <f t="shared" si="37"/>
        <v>0</v>
      </c>
      <c r="BI358" s="153">
        <f t="shared" si="38"/>
        <v>0</v>
      </c>
      <c r="BJ358" s="14" t="s">
        <v>85</v>
      </c>
      <c r="BK358" s="153">
        <f t="shared" si="39"/>
        <v>0</v>
      </c>
      <c r="BL358" s="14" t="s">
        <v>133</v>
      </c>
      <c r="BM358" s="152" t="s">
        <v>4977</v>
      </c>
    </row>
    <row r="359" spans="1:65" s="2" customFormat="1" ht="16.5" customHeight="1">
      <c r="A359" s="29"/>
      <c r="B359" s="140"/>
      <c r="C359" s="159" t="s">
        <v>1102</v>
      </c>
      <c r="D359" s="159" t="s">
        <v>4251</v>
      </c>
      <c r="E359" s="160" t="s">
        <v>4978</v>
      </c>
      <c r="F359" s="161" t="s">
        <v>4979</v>
      </c>
      <c r="G359" s="162" t="s">
        <v>446</v>
      </c>
      <c r="H359" s="163">
        <v>1</v>
      </c>
      <c r="I359" s="164"/>
      <c r="J359" s="165">
        <f t="shared" si="30"/>
        <v>0</v>
      </c>
      <c r="K359" s="161" t="s">
        <v>132</v>
      </c>
      <c r="L359" s="166"/>
      <c r="M359" s="167" t="s">
        <v>1</v>
      </c>
      <c r="N359" s="168" t="s">
        <v>42</v>
      </c>
      <c r="O359" s="55"/>
      <c r="P359" s="150">
        <f t="shared" si="31"/>
        <v>0</v>
      </c>
      <c r="Q359" s="150">
        <v>2.65E-3</v>
      </c>
      <c r="R359" s="150">
        <f t="shared" si="32"/>
        <v>2.65E-3</v>
      </c>
      <c r="S359" s="150">
        <v>0</v>
      </c>
      <c r="T359" s="151">
        <f t="shared" si="33"/>
        <v>0</v>
      </c>
      <c r="U359" s="29"/>
      <c r="V359" s="29"/>
      <c r="W359" s="29"/>
      <c r="X359" s="29"/>
      <c r="Y359" s="29"/>
      <c r="Z359" s="29"/>
      <c r="AA359" s="29"/>
      <c r="AB359" s="29"/>
      <c r="AC359" s="29"/>
      <c r="AD359" s="29"/>
      <c r="AE359" s="29"/>
      <c r="AR359" s="152" t="s">
        <v>159</v>
      </c>
      <c r="AT359" s="152" t="s">
        <v>4251</v>
      </c>
      <c r="AU359" s="152" t="s">
        <v>77</v>
      </c>
      <c r="AY359" s="14" t="s">
        <v>125</v>
      </c>
      <c r="BE359" s="153">
        <f t="shared" si="34"/>
        <v>0</v>
      </c>
      <c r="BF359" s="153">
        <f t="shared" si="35"/>
        <v>0</v>
      </c>
      <c r="BG359" s="153">
        <f t="shared" si="36"/>
        <v>0</v>
      </c>
      <c r="BH359" s="153">
        <f t="shared" si="37"/>
        <v>0</v>
      </c>
      <c r="BI359" s="153">
        <f t="shared" si="38"/>
        <v>0</v>
      </c>
      <c r="BJ359" s="14" t="s">
        <v>85</v>
      </c>
      <c r="BK359" s="153">
        <f t="shared" si="39"/>
        <v>0</v>
      </c>
      <c r="BL359" s="14" t="s">
        <v>133</v>
      </c>
      <c r="BM359" s="152" t="s">
        <v>4980</v>
      </c>
    </row>
    <row r="360" spans="1:65" s="2" customFormat="1" ht="21.75" customHeight="1">
      <c r="A360" s="29"/>
      <c r="B360" s="140"/>
      <c r="C360" s="159" t="s">
        <v>1106</v>
      </c>
      <c r="D360" s="159" t="s">
        <v>4251</v>
      </c>
      <c r="E360" s="160" t="s">
        <v>4981</v>
      </c>
      <c r="F360" s="161" t="s">
        <v>4982</v>
      </c>
      <c r="G360" s="162" t="s">
        <v>446</v>
      </c>
      <c r="H360" s="163">
        <v>1</v>
      </c>
      <c r="I360" s="164"/>
      <c r="J360" s="165">
        <f t="shared" si="30"/>
        <v>0</v>
      </c>
      <c r="K360" s="161" t="s">
        <v>132</v>
      </c>
      <c r="L360" s="166"/>
      <c r="M360" s="167" t="s">
        <v>1</v>
      </c>
      <c r="N360" s="168" t="s">
        <v>42</v>
      </c>
      <c r="O360" s="55"/>
      <c r="P360" s="150">
        <f t="shared" si="31"/>
        <v>0</v>
      </c>
      <c r="Q360" s="150">
        <v>1.4999999999999999E-4</v>
      </c>
      <c r="R360" s="150">
        <f t="shared" si="32"/>
        <v>1.4999999999999999E-4</v>
      </c>
      <c r="S360" s="150">
        <v>0</v>
      </c>
      <c r="T360" s="151">
        <f t="shared" si="33"/>
        <v>0</v>
      </c>
      <c r="U360" s="29"/>
      <c r="V360" s="29"/>
      <c r="W360" s="29"/>
      <c r="X360" s="29"/>
      <c r="Y360" s="29"/>
      <c r="Z360" s="29"/>
      <c r="AA360" s="29"/>
      <c r="AB360" s="29"/>
      <c r="AC360" s="29"/>
      <c r="AD360" s="29"/>
      <c r="AE360" s="29"/>
      <c r="AR360" s="152" t="s">
        <v>159</v>
      </c>
      <c r="AT360" s="152" t="s">
        <v>4251</v>
      </c>
      <c r="AU360" s="152" t="s">
        <v>77</v>
      </c>
      <c r="AY360" s="14" t="s">
        <v>125</v>
      </c>
      <c r="BE360" s="153">
        <f t="shared" si="34"/>
        <v>0</v>
      </c>
      <c r="BF360" s="153">
        <f t="shared" si="35"/>
        <v>0</v>
      </c>
      <c r="BG360" s="153">
        <f t="shared" si="36"/>
        <v>0</v>
      </c>
      <c r="BH360" s="153">
        <f t="shared" si="37"/>
        <v>0</v>
      </c>
      <c r="BI360" s="153">
        <f t="shared" si="38"/>
        <v>0</v>
      </c>
      <c r="BJ360" s="14" t="s">
        <v>85</v>
      </c>
      <c r="BK360" s="153">
        <f t="shared" si="39"/>
        <v>0</v>
      </c>
      <c r="BL360" s="14" t="s">
        <v>133</v>
      </c>
      <c r="BM360" s="152" t="s">
        <v>4983</v>
      </c>
    </row>
    <row r="361" spans="1:65" s="2" customFormat="1" ht="16.5" customHeight="1">
      <c r="A361" s="29"/>
      <c r="B361" s="140"/>
      <c r="C361" s="159" t="s">
        <v>1110</v>
      </c>
      <c r="D361" s="159" t="s">
        <v>4251</v>
      </c>
      <c r="E361" s="160" t="s">
        <v>4984</v>
      </c>
      <c r="F361" s="161" t="s">
        <v>4985</v>
      </c>
      <c r="G361" s="162" t="s">
        <v>446</v>
      </c>
      <c r="H361" s="163">
        <v>1</v>
      </c>
      <c r="I361" s="164"/>
      <c r="J361" s="165">
        <f t="shared" si="30"/>
        <v>0</v>
      </c>
      <c r="K361" s="161" t="s">
        <v>132</v>
      </c>
      <c r="L361" s="166"/>
      <c r="M361" s="167" t="s">
        <v>1</v>
      </c>
      <c r="N361" s="168" t="s">
        <v>42</v>
      </c>
      <c r="O361" s="55"/>
      <c r="P361" s="150">
        <f t="shared" si="31"/>
        <v>0</v>
      </c>
      <c r="Q361" s="150">
        <v>0</v>
      </c>
      <c r="R361" s="150">
        <f t="shared" si="32"/>
        <v>0</v>
      </c>
      <c r="S361" s="150">
        <v>0</v>
      </c>
      <c r="T361" s="151">
        <f t="shared" si="33"/>
        <v>0</v>
      </c>
      <c r="U361" s="29"/>
      <c r="V361" s="29"/>
      <c r="W361" s="29"/>
      <c r="X361" s="29"/>
      <c r="Y361" s="29"/>
      <c r="Z361" s="29"/>
      <c r="AA361" s="29"/>
      <c r="AB361" s="29"/>
      <c r="AC361" s="29"/>
      <c r="AD361" s="29"/>
      <c r="AE361" s="29"/>
      <c r="AR361" s="152" t="s">
        <v>159</v>
      </c>
      <c r="AT361" s="152" t="s">
        <v>4251</v>
      </c>
      <c r="AU361" s="152" t="s">
        <v>77</v>
      </c>
      <c r="AY361" s="14" t="s">
        <v>125</v>
      </c>
      <c r="BE361" s="153">
        <f t="shared" si="34"/>
        <v>0</v>
      </c>
      <c r="BF361" s="153">
        <f t="shared" si="35"/>
        <v>0</v>
      </c>
      <c r="BG361" s="153">
        <f t="shared" si="36"/>
        <v>0</v>
      </c>
      <c r="BH361" s="153">
        <f t="shared" si="37"/>
        <v>0</v>
      </c>
      <c r="BI361" s="153">
        <f t="shared" si="38"/>
        <v>0</v>
      </c>
      <c r="BJ361" s="14" t="s">
        <v>85</v>
      </c>
      <c r="BK361" s="153">
        <f t="shared" si="39"/>
        <v>0</v>
      </c>
      <c r="BL361" s="14" t="s">
        <v>133</v>
      </c>
      <c r="BM361" s="152" t="s">
        <v>4986</v>
      </c>
    </row>
    <row r="362" spans="1:65" s="2" customFormat="1" ht="21.75" customHeight="1">
      <c r="A362" s="29"/>
      <c r="B362" s="140"/>
      <c r="C362" s="159" t="s">
        <v>1114</v>
      </c>
      <c r="D362" s="159" t="s">
        <v>4251</v>
      </c>
      <c r="E362" s="160" t="s">
        <v>4987</v>
      </c>
      <c r="F362" s="161" t="s">
        <v>4988</v>
      </c>
      <c r="G362" s="162" t="s">
        <v>446</v>
      </c>
      <c r="H362" s="163">
        <v>1</v>
      </c>
      <c r="I362" s="164"/>
      <c r="J362" s="165">
        <f t="shared" si="30"/>
        <v>0</v>
      </c>
      <c r="K362" s="161" t="s">
        <v>132</v>
      </c>
      <c r="L362" s="166"/>
      <c r="M362" s="167" t="s">
        <v>1</v>
      </c>
      <c r="N362" s="168" t="s">
        <v>42</v>
      </c>
      <c r="O362" s="55"/>
      <c r="P362" s="150">
        <f t="shared" si="31"/>
        <v>0</v>
      </c>
      <c r="Q362" s="150">
        <v>0</v>
      </c>
      <c r="R362" s="150">
        <f t="shared" si="32"/>
        <v>0</v>
      </c>
      <c r="S362" s="150">
        <v>0</v>
      </c>
      <c r="T362" s="151">
        <f t="shared" si="33"/>
        <v>0</v>
      </c>
      <c r="U362" s="29"/>
      <c r="V362" s="29"/>
      <c r="W362" s="29"/>
      <c r="X362" s="29"/>
      <c r="Y362" s="29"/>
      <c r="Z362" s="29"/>
      <c r="AA362" s="29"/>
      <c r="AB362" s="29"/>
      <c r="AC362" s="29"/>
      <c r="AD362" s="29"/>
      <c r="AE362" s="29"/>
      <c r="AR362" s="152" t="s">
        <v>159</v>
      </c>
      <c r="AT362" s="152" t="s">
        <v>4251</v>
      </c>
      <c r="AU362" s="152" t="s">
        <v>77</v>
      </c>
      <c r="AY362" s="14" t="s">
        <v>125</v>
      </c>
      <c r="BE362" s="153">
        <f t="shared" si="34"/>
        <v>0</v>
      </c>
      <c r="BF362" s="153">
        <f t="shared" si="35"/>
        <v>0</v>
      </c>
      <c r="BG362" s="153">
        <f t="shared" si="36"/>
        <v>0</v>
      </c>
      <c r="BH362" s="153">
        <f t="shared" si="37"/>
        <v>0</v>
      </c>
      <c r="BI362" s="153">
        <f t="shared" si="38"/>
        <v>0</v>
      </c>
      <c r="BJ362" s="14" t="s">
        <v>85</v>
      </c>
      <c r="BK362" s="153">
        <f t="shared" si="39"/>
        <v>0</v>
      </c>
      <c r="BL362" s="14" t="s">
        <v>133</v>
      </c>
      <c r="BM362" s="152" t="s">
        <v>4989</v>
      </c>
    </row>
    <row r="363" spans="1:65" s="2" customFormat="1" ht="16.5" customHeight="1">
      <c r="A363" s="29"/>
      <c r="B363" s="140"/>
      <c r="C363" s="159" t="s">
        <v>1118</v>
      </c>
      <c r="D363" s="159" t="s">
        <v>4251</v>
      </c>
      <c r="E363" s="160" t="s">
        <v>4990</v>
      </c>
      <c r="F363" s="161" t="s">
        <v>4991</v>
      </c>
      <c r="G363" s="162" t="s">
        <v>446</v>
      </c>
      <c r="H363" s="163">
        <v>1</v>
      </c>
      <c r="I363" s="164"/>
      <c r="J363" s="165">
        <f t="shared" si="30"/>
        <v>0</v>
      </c>
      <c r="K363" s="161" t="s">
        <v>132</v>
      </c>
      <c r="L363" s="166"/>
      <c r="M363" s="167" t="s">
        <v>1</v>
      </c>
      <c r="N363" s="168" t="s">
        <v>42</v>
      </c>
      <c r="O363" s="55"/>
      <c r="P363" s="150">
        <f t="shared" si="31"/>
        <v>0</v>
      </c>
      <c r="Q363" s="150">
        <v>0.3</v>
      </c>
      <c r="R363" s="150">
        <f t="shared" si="32"/>
        <v>0.3</v>
      </c>
      <c r="S363" s="150">
        <v>0</v>
      </c>
      <c r="T363" s="151">
        <f t="shared" si="33"/>
        <v>0</v>
      </c>
      <c r="U363" s="29"/>
      <c r="V363" s="29"/>
      <c r="W363" s="29"/>
      <c r="X363" s="29"/>
      <c r="Y363" s="29"/>
      <c r="Z363" s="29"/>
      <c r="AA363" s="29"/>
      <c r="AB363" s="29"/>
      <c r="AC363" s="29"/>
      <c r="AD363" s="29"/>
      <c r="AE363" s="29"/>
      <c r="AR363" s="152" t="s">
        <v>159</v>
      </c>
      <c r="AT363" s="152" t="s">
        <v>4251</v>
      </c>
      <c r="AU363" s="152" t="s">
        <v>77</v>
      </c>
      <c r="AY363" s="14" t="s">
        <v>125</v>
      </c>
      <c r="BE363" s="153">
        <f t="shared" si="34"/>
        <v>0</v>
      </c>
      <c r="BF363" s="153">
        <f t="shared" si="35"/>
        <v>0</v>
      </c>
      <c r="BG363" s="153">
        <f t="shared" si="36"/>
        <v>0</v>
      </c>
      <c r="BH363" s="153">
        <f t="shared" si="37"/>
        <v>0</v>
      </c>
      <c r="BI363" s="153">
        <f t="shared" si="38"/>
        <v>0</v>
      </c>
      <c r="BJ363" s="14" t="s">
        <v>85</v>
      </c>
      <c r="BK363" s="153">
        <f t="shared" si="39"/>
        <v>0</v>
      </c>
      <c r="BL363" s="14" t="s">
        <v>133</v>
      </c>
      <c r="BM363" s="152" t="s">
        <v>4992</v>
      </c>
    </row>
    <row r="364" spans="1:65" s="2" customFormat="1" ht="16.5" customHeight="1">
      <c r="A364" s="29"/>
      <c r="B364" s="140"/>
      <c r="C364" s="159" t="s">
        <v>1122</v>
      </c>
      <c r="D364" s="159" t="s">
        <v>4251</v>
      </c>
      <c r="E364" s="160" t="s">
        <v>4993</v>
      </c>
      <c r="F364" s="161" t="s">
        <v>4994</v>
      </c>
      <c r="G364" s="162" t="s">
        <v>446</v>
      </c>
      <c r="H364" s="163">
        <v>1</v>
      </c>
      <c r="I364" s="164"/>
      <c r="J364" s="165">
        <f t="shared" si="30"/>
        <v>0</v>
      </c>
      <c r="K364" s="161" t="s">
        <v>132</v>
      </c>
      <c r="L364" s="166"/>
      <c r="M364" s="167" t="s">
        <v>1</v>
      </c>
      <c r="N364" s="168" t="s">
        <v>42</v>
      </c>
      <c r="O364" s="55"/>
      <c r="P364" s="150">
        <f t="shared" si="31"/>
        <v>0</v>
      </c>
      <c r="Q364" s="150">
        <v>0</v>
      </c>
      <c r="R364" s="150">
        <f t="shared" si="32"/>
        <v>0</v>
      </c>
      <c r="S364" s="150">
        <v>0</v>
      </c>
      <c r="T364" s="151">
        <f t="shared" si="33"/>
        <v>0</v>
      </c>
      <c r="U364" s="29"/>
      <c r="V364" s="29"/>
      <c r="W364" s="29"/>
      <c r="X364" s="29"/>
      <c r="Y364" s="29"/>
      <c r="Z364" s="29"/>
      <c r="AA364" s="29"/>
      <c r="AB364" s="29"/>
      <c r="AC364" s="29"/>
      <c r="AD364" s="29"/>
      <c r="AE364" s="29"/>
      <c r="AR364" s="152" t="s">
        <v>159</v>
      </c>
      <c r="AT364" s="152" t="s">
        <v>4251</v>
      </c>
      <c r="AU364" s="152" t="s">
        <v>77</v>
      </c>
      <c r="AY364" s="14" t="s">
        <v>125</v>
      </c>
      <c r="BE364" s="153">
        <f t="shared" si="34"/>
        <v>0</v>
      </c>
      <c r="BF364" s="153">
        <f t="shared" si="35"/>
        <v>0</v>
      </c>
      <c r="BG364" s="153">
        <f t="shared" si="36"/>
        <v>0</v>
      </c>
      <c r="BH364" s="153">
        <f t="shared" si="37"/>
        <v>0</v>
      </c>
      <c r="BI364" s="153">
        <f t="shared" si="38"/>
        <v>0</v>
      </c>
      <c r="BJ364" s="14" t="s">
        <v>85</v>
      </c>
      <c r="BK364" s="153">
        <f t="shared" si="39"/>
        <v>0</v>
      </c>
      <c r="BL364" s="14" t="s">
        <v>133</v>
      </c>
      <c r="BM364" s="152" t="s">
        <v>4995</v>
      </c>
    </row>
    <row r="365" spans="1:65" s="2" customFormat="1" ht="16.5" customHeight="1">
      <c r="A365" s="29"/>
      <c r="B365" s="140"/>
      <c r="C365" s="159" t="s">
        <v>1126</v>
      </c>
      <c r="D365" s="159" t="s">
        <v>4251</v>
      </c>
      <c r="E365" s="160" t="s">
        <v>4996</v>
      </c>
      <c r="F365" s="161" t="s">
        <v>4997</v>
      </c>
      <c r="G365" s="162" t="s">
        <v>446</v>
      </c>
      <c r="H365" s="163">
        <v>1</v>
      </c>
      <c r="I365" s="164"/>
      <c r="J365" s="165">
        <f t="shared" si="30"/>
        <v>0</v>
      </c>
      <c r="K365" s="161" t="s">
        <v>132</v>
      </c>
      <c r="L365" s="166"/>
      <c r="M365" s="167" t="s">
        <v>1</v>
      </c>
      <c r="N365" s="168" t="s">
        <v>42</v>
      </c>
      <c r="O365" s="55"/>
      <c r="P365" s="150">
        <f t="shared" si="31"/>
        <v>0</v>
      </c>
      <c r="Q365" s="150">
        <v>0.39700000000000002</v>
      </c>
      <c r="R365" s="150">
        <f t="shared" si="32"/>
        <v>0.39700000000000002</v>
      </c>
      <c r="S365" s="150">
        <v>0</v>
      </c>
      <c r="T365" s="151">
        <f t="shared" si="33"/>
        <v>0</v>
      </c>
      <c r="U365" s="29"/>
      <c r="V365" s="29"/>
      <c r="W365" s="29"/>
      <c r="X365" s="29"/>
      <c r="Y365" s="29"/>
      <c r="Z365" s="29"/>
      <c r="AA365" s="29"/>
      <c r="AB365" s="29"/>
      <c r="AC365" s="29"/>
      <c r="AD365" s="29"/>
      <c r="AE365" s="29"/>
      <c r="AR365" s="152" t="s">
        <v>159</v>
      </c>
      <c r="AT365" s="152" t="s">
        <v>4251</v>
      </c>
      <c r="AU365" s="152" t="s">
        <v>77</v>
      </c>
      <c r="AY365" s="14" t="s">
        <v>125</v>
      </c>
      <c r="BE365" s="153">
        <f t="shared" si="34"/>
        <v>0</v>
      </c>
      <c r="BF365" s="153">
        <f t="shared" si="35"/>
        <v>0</v>
      </c>
      <c r="BG365" s="153">
        <f t="shared" si="36"/>
        <v>0</v>
      </c>
      <c r="BH365" s="153">
        <f t="shared" si="37"/>
        <v>0</v>
      </c>
      <c r="BI365" s="153">
        <f t="shared" si="38"/>
        <v>0</v>
      </c>
      <c r="BJ365" s="14" t="s">
        <v>85</v>
      </c>
      <c r="BK365" s="153">
        <f t="shared" si="39"/>
        <v>0</v>
      </c>
      <c r="BL365" s="14" t="s">
        <v>133</v>
      </c>
      <c r="BM365" s="152" t="s">
        <v>4998</v>
      </c>
    </row>
    <row r="366" spans="1:65" s="2" customFormat="1" ht="16.5" customHeight="1">
      <c r="A366" s="29"/>
      <c r="B366" s="140"/>
      <c r="C366" s="159" t="s">
        <v>1130</v>
      </c>
      <c r="D366" s="159" t="s">
        <v>4251</v>
      </c>
      <c r="E366" s="160" t="s">
        <v>4999</v>
      </c>
      <c r="F366" s="161" t="s">
        <v>5000</v>
      </c>
      <c r="G366" s="162" t="s">
        <v>446</v>
      </c>
      <c r="H366" s="163">
        <v>1</v>
      </c>
      <c r="I366" s="164"/>
      <c r="J366" s="165">
        <f t="shared" si="30"/>
        <v>0</v>
      </c>
      <c r="K366" s="161" t="s">
        <v>132</v>
      </c>
      <c r="L366" s="166"/>
      <c r="M366" s="167" t="s">
        <v>1</v>
      </c>
      <c r="N366" s="168" t="s">
        <v>42</v>
      </c>
      <c r="O366" s="55"/>
      <c r="P366" s="150">
        <f t="shared" si="31"/>
        <v>0</v>
      </c>
      <c r="Q366" s="150">
        <v>0</v>
      </c>
      <c r="R366" s="150">
        <f t="shared" si="32"/>
        <v>0</v>
      </c>
      <c r="S366" s="150">
        <v>0</v>
      </c>
      <c r="T366" s="151">
        <f t="shared" si="33"/>
        <v>0</v>
      </c>
      <c r="U366" s="29"/>
      <c r="V366" s="29"/>
      <c r="W366" s="29"/>
      <c r="X366" s="29"/>
      <c r="Y366" s="29"/>
      <c r="Z366" s="29"/>
      <c r="AA366" s="29"/>
      <c r="AB366" s="29"/>
      <c r="AC366" s="29"/>
      <c r="AD366" s="29"/>
      <c r="AE366" s="29"/>
      <c r="AR366" s="152" t="s">
        <v>159</v>
      </c>
      <c r="AT366" s="152" t="s">
        <v>4251</v>
      </c>
      <c r="AU366" s="152" t="s">
        <v>77</v>
      </c>
      <c r="AY366" s="14" t="s">
        <v>125</v>
      </c>
      <c r="BE366" s="153">
        <f t="shared" si="34"/>
        <v>0</v>
      </c>
      <c r="BF366" s="153">
        <f t="shared" si="35"/>
        <v>0</v>
      </c>
      <c r="BG366" s="153">
        <f t="shared" si="36"/>
        <v>0</v>
      </c>
      <c r="BH366" s="153">
        <f t="shared" si="37"/>
        <v>0</v>
      </c>
      <c r="BI366" s="153">
        <f t="shared" si="38"/>
        <v>0</v>
      </c>
      <c r="BJ366" s="14" t="s">
        <v>85</v>
      </c>
      <c r="BK366" s="153">
        <f t="shared" si="39"/>
        <v>0</v>
      </c>
      <c r="BL366" s="14" t="s">
        <v>133</v>
      </c>
      <c r="BM366" s="152" t="s">
        <v>5001</v>
      </c>
    </row>
    <row r="367" spans="1:65" s="2" customFormat="1" ht="16.5" customHeight="1">
      <c r="A367" s="29"/>
      <c r="B367" s="140"/>
      <c r="C367" s="159" t="s">
        <v>1134</v>
      </c>
      <c r="D367" s="159" t="s">
        <v>4251</v>
      </c>
      <c r="E367" s="160" t="s">
        <v>5002</v>
      </c>
      <c r="F367" s="161" t="s">
        <v>5003</v>
      </c>
      <c r="G367" s="162" t="s">
        <v>446</v>
      </c>
      <c r="H367" s="163">
        <v>1</v>
      </c>
      <c r="I367" s="164"/>
      <c r="J367" s="165">
        <f t="shared" si="30"/>
        <v>0</v>
      </c>
      <c r="K367" s="161" t="s">
        <v>132</v>
      </c>
      <c r="L367" s="166"/>
      <c r="M367" s="167" t="s">
        <v>1</v>
      </c>
      <c r="N367" s="168" t="s">
        <v>42</v>
      </c>
      <c r="O367" s="55"/>
      <c r="P367" s="150">
        <f t="shared" si="31"/>
        <v>0</v>
      </c>
      <c r="Q367" s="150">
        <v>0</v>
      </c>
      <c r="R367" s="150">
        <f t="shared" si="32"/>
        <v>0</v>
      </c>
      <c r="S367" s="150">
        <v>0</v>
      </c>
      <c r="T367" s="151">
        <f t="shared" si="33"/>
        <v>0</v>
      </c>
      <c r="U367" s="29"/>
      <c r="V367" s="29"/>
      <c r="W367" s="29"/>
      <c r="X367" s="29"/>
      <c r="Y367" s="29"/>
      <c r="Z367" s="29"/>
      <c r="AA367" s="29"/>
      <c r="AB367" s="29"/>
      <c r="AC367" s="29"/>
      <c r="AD367" s="29"/>
      <c r="AE367" s="29"/>
      <c r="AR367" s="152" t="s">
        <v>159</v>
      </c>
      <c r="AT367" s="152" t="s">
        <v>4251</v>
      </c>
      <c r="AU367" s="152" t="s">
        <v>77</v>
      </c>
      <c r="AY367" s="14" t="s">
        <v>125</v>
      </c>
      <c r="BE367" s="153">
        <f t="shared" si="34"/>
        <v>0</v>
      </c>
      <c r="BF367" s="153">
        <f t="shared" si="35"/>
        <v>0</v>
      </c>
      <c r="BG367" s="153">
        <f t="shared" si="36"/>
        <v>0</v>
      </c>
      <c r="BH367" s="153">
        <f t="shared" si="37"/>
        <v>0</v>
      </c>
      <c r="BI367" s="153">
        <f t="shared" si="38"/>
        <v>0</v>
      </c>
      <c r="BJ367" s="14" t="s">
        <v>85</v>
      </c>
      <c r="BK367" s="153">
        <f t="shared" si="39"/>
        <v>0</v>
      </c>
      <c r="BL367" s="14" t="s">
        <v>133</v>
      </c>
      <c r="BM367" s="152" t="s">
        <v>5004</v>
      </c>
    </row>
    <row r="368" spans="1:65" s="2" customFormat="1" ht="24.2" customHeight="1">
      <c r="A368" s="29"/>
      <c r="B368" s="140"/>
      <c r="C368" s="159" t="s">
        <v>1138</v>
      </c>
      <c r="D368" s="159" t="s">
        <v>4251</v>
      </c>
      <c r="E368" s="160" t="s">
        <v>5005</v>
      </c>
      <c r="F368" s="161" t="s">
        <v>5006</v>
      </c>
      <c r="G368" s="162" t="s">
        <v>137</v>
      </c>
      <c r="H368" s="163">
        <v>1</v>
      </c>
      <c r="I368" s="164"/>
      <c r="J368" s="165">
        <f t="shared" si="30"/>
        <v>0</v>
      </c>
      <c r="K368" s="161" t="s">
        <v>132</v>
      </c>
      <c r="L368" s="166"/>
      <c r="M368" s="167" t="s">
        <v>1</v>
      </c>
      <c r="N368" s="168" t="s">
        <v>42</v>
      </c>
      <c r="O368" s="55"/>
      <c r="P368" s="150">
        <f t="shared" si="31"/>
        <v>0</v>
      </c>
      <c r="Q368" s="150">
        <v>0</v>
      </c>
      <c r="R368" s="150">
        <f t="shared" si="32"/>
        <v>0</v>
      </c>
      <c r="S368" s="150">
        <v>0</v>
      </c>
      <c r="T368" s="151">
        <f t="shared" si="33"/>
        <v>0</v>
      </c>
      <c r="U368" s="29"/>
      <c r="V368" s="29"/>
      <c r="W368" s="29"/>
      <c r="X368" s="29"/>
      <c r="Y368" s="29"/>
      <c r="Z368" s="29"/>
      <c r="AA368" s="29"/>
      <c r="AB368" s="29"/>
      <c r="AC368" s="29"/>
      <c r="AD368" s="29"/>
      <c r="AE368" s="29"/>
      <c r="AR368" s="152" t="s">
        <v>159</v>
      </c>
      <c r="AT368" s="152" t="s">
        <v>4251</v>
      </c>
      <c r="AU368" s="152" t="s">
        <v>77</v>
      </c>
      <c r="AY368" s="14" t="s">
        <v>125</v>
      </c>
      <c r="BE368" s="153">
        <f t="shared" si="34"/>
        <v>0</v>
      </c>
      <c r="BF368" s="153">
        <f t="shared" si="35"/>
        <v>0</v>
      </c>
      <c r="BG368" s="153">
        <f t="shared" si="36"/>
        <v>0</v>
      </c>
      <c r="BH368" s="153">
        <f t="shared" si="37"/>
        <v>0</v>
      </c>
      <c r="BI368" s="153">
        <f t="shared" si="38"/>
        <v>0</v>
      </c>
      <c r="BJ368" s="14" t="s">
        <v>85</v>
      </c>
      <c r="BK368" s="153">
        <f t="shared" si="39"/>
        <v>0</v>
      </c>
      <c r="BL368" s="14" t="s">
        <v>133</v>
      </c>
      <c r="BM368" s="152" t="s">
        <v>5007</v>
      </c>
    </row>
    <row r="369" spans="1:65" s="2" customFormat="1" ht="24.2" customHeight="1">
      <c r="A369" s="29"/>
      <c r="B369" s="140"/>
      <c r="C369" s="159" t="s">
        <v>1142</v>
      </c>
      <c r="D369" s="159" t="s">
        <v>4251</v>
      </c>
      <c r="E369" s="160" t="s">
        <v>5008</v>
      </c>
      <c r="F369" s="161" t="s">
        <v>5009</v>
      </c>
      <c r="G369" s="162" t="s">
        <v>137</v>
      </c>
      <c r="H369" s="163">
        <v>1</v>
      </c>
      <c r="I369" s="164"/>
      <c r="J369" s="165">
        <f t="shared" si="30"/>
        <v>0</v>
      </c>
      <c r="K369" s="161" t="s">
        <v>132</v>
      </c>
      <c r="L369" s="166"/>
      <c r="M369" s="167" t="s">
        <v>1</v>
      </c>
      <c r="N369" s="168" t="s">
        <v>42</v>
      </c>
      <c r="O369" s="55"/>
      <c r="P369" s="150">
        <f t="shared" si="31"/>
        <v>0</v>
      </c>
      <c r="Q369" s="150">
        <v>0</v>
      </c>
      <c r="R369" s="150">
        <f t="shared" si="32"/>
        <v>0</v>
      </c>
      <c r="S369" s="150">
        <v>0</v>
      </c>
      <c r="T369" s="151">
        <f t="shared" si="33"/>
        <v>0</v>
      </c>
      <c r="U369" s="29"/>
      <c r="V369" s="29"/>
      <c r="W369" s="29"/>
      <c r="X369" s="29"/>
      <c r="Y369" s="29"/>
      <c r="Z369" s="29"/>
      <c r="AA369" s="29"/>
      <c r="AB369" s="29"/>
      <c r="AC369" s="29"/>
      <c r="AD369" s="29"/>
      <c r="AE369" s="29"/>
      <c r="AR369" s="152" t="s">
        <v>159</v>
      </c>
      <c r="AT369" s="152" t="s">
        <v>4251</v>
      </c>
      <c r="AU369" s="152" t="s">
        <v>77</v>
      </c>
      <c r="AY369" s="14" t="s">
        <v>125</v>
      </c>
      <c r="BE369" s="153">
        <f t="shared" si="34"/>
        <v>0</v>
      </c>
      <c r="BF369" s="153">
        <f t="shared" si="35"/>
        <v>0</v>
      </c>
      <c r="BG369" s="153">
        <f t="shared" si="36"/>
        <v>0</v>
      </c>
      <c r="BH369" s="153">
        <f t="shared" si="37"/>
        <v>0</v>
      </c>
      <c r="BI369" s="153">
        <f t="shared" si="38"/>
        <v>0</v>
      </c>
      <c r="BJ369" s="14" t="s">
        <v>85</v>
      </c>
      <c r="BK369" s="153">
        <f t="shared" si="39"/>
        <v>0</v>
      </c>
      <c r="BL369" s="14" t="s">
        <v>133</v>
      </c>
      <c r="BM369" s="152" t="s">
        <v>5010</v>
      </c>
    </row>
    <row r="370" spans="1:65" s="2" customFormat="1" ht="16.5" customHeight="1">
      <c r="A370" s="29"/>
      <c r="B370" s="140"/>
      <c r="C370" s="159" t="s">
        <v>1146</v>
      </c>
      <c r="D370" s="159" t="s">
        <v>4251</v>
      </c>
      <c r="E370" s="160" t="s">
        <v>5011</v>
      </c>
      <c r="F370" s="161" t="s">
        <v>5012</v>
      </c>
      <c r="G370" s="162" t="s">
        <v>446</v>
      </c>
      <c r="H370" s="163">
        <v>1</v>
      </c>
      <c r="I370" s="164"/>
      <c r="J370" s="165">
        <f t="shared" si="30"/>
        <v>0</v>
      </c>
      <c r="K370" s="161" t="s">
        <v>132</v>
      </c>
      <c r="L370" s="166"/>
      <c r="M370" s="167" t="s">
        <v>1</v>
      </c>
      <c r="N370" s="168" t="s">
        <v>42</v>
      </c>
      <c r="O370" s="55"/>
      <c r="P370" s="150">
        <f t="shared" si="31"/>
        <v>0</v>
      </c>
      <c r="Q370" s="150">
        <v>0</v>
      </c>
      <c r="R370" s="150">
        <f t="shared" si="32"/>
        <v>0</v>
      </c>
      <c r="S370" s="150">
        <v>0</v>
      </c>
      <c r="T370" s="151">
        <f t="shared" si="33"/>
        <v>0</v>
      </c>
      <c r="U370" s="29"/>
      <c r="V370" s="29"/>
      <c r="W370" s="29"/>
      <c r="X370" s="29"/>
      <c r="Y370" s="29"/>
      <c r="Z370" s="29"/>
      <c r="AA370" s="29"/>
      <c r="AB370" s="29"/>
      <c r="AC370" s="29"/>
      <c r="AD370" s="29"/>
      <c r="AE370" s="29"/>
      <c r="AR370" s="152" t="s">
        <v>159</v>
      </c>
      <c r="AT370" s="152" t="s">
        <v>4251</v>
      </c>
      <c r="AU370" s="152" t="s">
        <v>77</v>
      </c>
      <c r="AY370" s="14" t="s">
        <v>125</v>
      </c>
      <c r="BE370" s="153">
        <f t="shared" si="34"/>
        <v>0</v>
      </c>
      <c r="BF370" s="153">
        <f t="shared" si="35"/>
        <v>0</v>
      </c>
      <c r="BG370" s="153">
        <f t="shared" si="36"/>
        <v>0</v>
      </c>
      <c r="BH370" s="153">
        <f t="shared" si="37"/>
        <v>0</v>
      </c>
      <c r="BI370" s="153">
        <f t="shared" si="38"/>
        <v>0</v>
      </c>
      <c r="BJ370" s="14" t="s">
        <v>85</v>
      </c>
      <c r="BK370" s="153">
        <f t="shared" si="39"/>
        <v>0</v>
      </c>
      <c r="BL370" s="14" t="s">
        <v>133</v>
      </c>
      <c r="BM370" s="152" t="s">
        <v>5013</v>
      </c>
    </row>
    <row r="371" spans="1:65" s="2" customFormat="1" ht="16.5" customHeight="1">
      <c r="A371" s="29"/>
      <c r="B371" s="140"/>
      <c r="C371" s="159" t="s">
        <v>1150</v>
      </c>
      <c r="D371" s="159" t="s">
        <v>4251</v>
      </c>
      <c r="E371" s="160" t="s">
        <v>5014</v>
      </c>
      <c r="F371" s="161" t="s">
        <v>5015</v>
      </c>
      <c r="G371" s="162" t="s">
        <v>446</v>
      </c>
      <c r="H371" s="163">
        <v>1</v>
      </c>
      <c r="I371" s="164"/>
      <c r="J371" s="165">
        <f t="shared" si="30"/>
        <v>0</v>
      </c>
      <c r="K371" s="161" t="s">
        <v>132</v>
      </c>
      <c r="L371" s="166"/>
      <c r="M371" s="167" t="s">
        <v>1</v>
      </c>
      <c r="N371" s="168" t="s">
        <v>42</v>
      </c>
      <c r="O371" s="55"/>
      <c r="P371" s="150">
        <f t="shared" si="31"/>
        <v>0</v>
      </c>
      <c r="Q371" s="150">
        <v>0</v>
      </c>
      <c r="R371" s="150">
        <f t="shared" si="32"/>
        <v>0</v>
      </c>
      <c r="S371" s="150">
        <v>0</v>
      </c>
      <c r="T371" s="151">
        <f t="shared" si="33"/>
        <v>0</v>
      </c>
      <c r="U371" s="29"/>
      <c r="V371" s="29"/>
      <c r="W371" s="29"/>
      <c r="X371" s="29"/>
      <c r="Y371" s="29"/>
      <c r="Z371" s="29"/>
      <c r="AA371" s="29"/>
      <c r="AB371" s="29"/>
      <c r="AC371" s="29"/>
      <c r="AD371" s="29"/>
      <c r="AE371" s="29"/>
      <c r="AR371" s="152" t="s">
        <v>159</v>
      </c>
      <c r="AT371" s="152" t="s">
        <v>4251</v>
      </c>
      <c r="AU371" s="152" t="s">
        <v>77</v>
      </c>
      <c r="AY371" s="14" t="s">
        <v>125</v>
      </c>
      <c r="BE371" s="153">
        <f t="shared" si="34"/>
        <v>0</v>
      </c>
      <c r="BF371" s="153">
        <f t="shared" si="35"/>
        <v>0</v>
      </c>
      <c r="BG371" s="153">
        <f t="shared" si="36"/>
        <v>0</v>
      </c>
      <c r="BH371" s="153">
        <f t="shared" si="37"/>
        <v>0</v>
      </c>
      <c r="BI371" s="153">
        <f t="shared" si="38"/>
        <v>0</v>
      </c>
      <c r="BJ371" s="14" t="s">
        <v>85</v>
      </c>
      <c r="BK371" s="153">
        <f t="shared" si="39"/>
        <v>0</v>
      </c>
      <c r="BL371" s="14" t="s">
        <v>133</v>
      </c>
      <c r="BM371" s="152" t="s">
        <v>5016</v>
      </c>
    </row>
    <row r="372" spans="1:65" s="2" customFormat="1" ht="16.5" customHeight="1">
      <c r="A372" s="29"/>
      <c r="B372" s="140"/>
      <c r="C372" s="159" t="s">
        <v>1154</v>
      </c>
      <c r="D372" s="159" t="s">
        <v>4251</v>
      </c>
      <c r="E372" s="160" t="s">
        <v>5017</v>
      </c>
      <c r="F372" s="161" t="s">
        <v>5018</v>
      </c>
      <c r="G372" s="162" t="s">
        <v>446</v>
      </c>
      <c r="H372" s="163">
        <v>1</v>
      </c>
      <c r="I372" s="164"/>
      <c r="J372" s="165">
        <f t="shared" si="30"/>
        <v>0</v>
      </c>
      <c r="K372" s="161" t="s">
        <v>132</v>
      </c>
      <c r="L372" s="166"/>
      <c r="M372" s="167" t="s">
        <v>1</v>
      </c>
      <c r="N372" s="168" t="s">
        <v>42</v>
      </c>
      <c r="O372" s="55"/>
      <c r="P372" s="150">
        <f t="shared" si="31"/>
        <v>0</v>
      </c>
      <c r="Q372" s="150">
        <v>0</v>
      </c>
      <c r="R372" s="150">
        <f t="shared" si="32"/>
        <v>0</v>
      </c>
      <c r="S372" s="150">
        <v>0</v>
      </c>
      <c r="T372" s="151">
        <f t="shared" si="33"/>
        <v>0</v>
      </c>
      <c r="U372" s="29"/>
      <c r="V372" s="29"/>
      <c r="W372" s="29"/>
      <c r="X372" s="29"/>
      <c r="Y372" s="29"/>
      <c r="Z372" s="29"/>
      <c r="AA372" s="29"/>
      <c r="AB372" s="29"/>
      <c r="AC372" s="29"/>
      <c r="AD372" s="29"/>
      <c r="AE372" s="29"/>
      <c r="AR372" s="152" t="s">
        <v>159</v>
      </c>
      <c r="AT372" s="152" t="s">
        <v>4251</v>
      </c>
      <c r="AU372" s="152" t="s">
        <v>77</v>
      </c>
      <c r="AY372" s="14" t="s">
        <v>125</v>
      </c>
      <c r="BE372" s="153">
        <f t="shared" si="34"/>
        <v>0</v>
      </c>
      <c r="BF372" s="153">
        <f t="shared" si="35"/>
        <v>0</v>
      </c>
      <c r="BG372" s="153">
        <f t="shared" si="36"/>
        <v>0</v>
      </c>
      <c r="BH372" s="153">
        <f t="shared" si="37"/>
        <v>0</v>
      </c>
      <c r="BI372" s="153">
        <f t="shared" si="38"/>
        <v>0</v>
      </c>
      <c r="BJ372" s="14" t="s">
        <v>85</v>
      </c>
      <c r="BK372" s="153">
        <f t="shared" si="39"/>
        <v>0</v>
      </c>
      <c r="BL372" s="14" t="s">
        <v>133</v>
      </c>
      <c r="BM372" s="152" t="s">
        <v>5019</v>
      </c>
    </row>
    <row r="373" spans="1:65" s="2" customFormat="1" ht="24.2" customHeight="1">
      <c r="A373" s="29"/>
      <c r="B373" s="140"/>
      <c r="C373" s="159" t="s">
        <v>1158</v>
      </c>
      <c r="D373" s="159" t="s">
        <v>4251</v>
      </c>
      <c r="E373" s="160" t="s">
        <v>5020</v>
      </c>
      <c r="F373" s="161" t="s">
        <v>5021</v>
      </c>
      <c r="G373" s="162" t="s">
        <v>446</v>
      </c>
      <c r="H373" s="163">
        <v>1</v>
      </c>
      <c r="I373" s="164"/>
      <c r="J373" s="165">
        <f t="shared" ref="J373:J436" si="40">ROUND(I373*H373,2)</f>
        <v>0</v>
      </c>
      <c r="K373" s="161" t="s">
        <v>132</v>
      </c>
      <c r="L373" s="166"/>
      <c r="M373" s="167" t="s">
        <v>1</v>
      </c>
      <c r="N373" s="168" t="s">
        <v>42</v>
      </c>
      <c r="O373" s="55"/>
      <c r="P373" s="150">
        <f t="shared" ref="P373:P436" si="41">O373*H373</f>
        <v>0</v>
      </c>
      <c r="Q373" s="150">
        <v>0</v>
      </c>
      <c r="R373" s="150">
        <f t="shared" ref="R373:R436" si="42">Q373*H373</f>
        <v>0</v>
      </c>
      <c r="S373" s="150">
        <v>0</v>
      </c>
      <c r="T373" s="151">
        <f t="shared" ref="T373:T436" si="43">S373*H373</f>
        <v>0</v>
      </c>
      <c r="U373" s="29"/>
      <c r="V373" s="29"/>
      <c r="W373" s="29"/>
      <c r="X373" s="29"/>
      <c r="Y373" s="29"/>
      <c r="Z373" s="29"/>
      <c r="AA373" s="29"/>
      <c r="AB373" s="29"/>
      <c r="AC373" s="29"/>
      <c r="AD373" s="29"/>
      <c r="AE373" s="29"/>
      <c r="AR373" s="152" t="s">
        <v>159</v>
      </c>
      <c r="AT373" s="152" t="s">
        <v>4251</v>
      </c>
      <c r="AU373" s="152" t="s">
        <v>77</v>
      </c>
      <c r="AY373" s="14" t="s">
        <v>125</v>
      </c>
      <c r="BE373" s="153">
        <f t="shared" ref="BE373:BE436" si="44">IF(N373="základní",J373,0)</f>
        <v>0</v>
      </c>
      <c r="BF373" s="153">
        <f t="shared" ref="BF373:BF436" si="45">IF(N373="snížená",J373,0)</f>
        <v>0</v>
      </c>
      <c r="BG373" s="153">
        <f t="shared" ref="BG373:BG436" si="46">IF(N373="zákl. přenesená",J373,0)</f>
        <v>0</v>
      </c>
      <c r="BH373" s="153">
        <f t="shared" ref="BH373:BH436" si="47">IF(N373="sníž. přenesená",J373,0)</f>
        <v>0</v>
      </c>
      <c r="BI373" s="153">
        <f t="shared" ref="BI373:BI436" si="48">IF(N373="nulová",J373,0)</f>
        <v>0</v>
      </c>
      <c r="BJ373" s="14" t="s">
        <v>85</v>
      </c>
      <c r="BK373" s="153">
        <f t="shared" ref="BK373:BK436" si="49">ROUND(I373*H373,2)</f>
        <v>0</v>
      </c>
      <c r="BL373" s="14" t="s">
        <v>133</v>
      </c>
      <c r="BM373" s="152" t="s">
        <v>5022</v>
      </c>
    </row>
    <row r="374" spans="1:65" s="2" customFormat="1" ht="16.5" customHeight="1">
      <c r="A374" s="29"/>
      <c r="B374" s="140"/>
      <c r="C374" s="159" t="s">
        <v>1162</v>
      </c>
      <c r="D374" s="159" t="s">
        <v>4251</v>
      </c>
      <c r="E374" s="160" t="s">
        <v>5023</v>
      </c>
      <c r="F374" s="161" t="s">
        <v>5024</v>
      </c>
      <c r="G374" s="162" t="s">
        <v>446</v>
      </c>
      <c r="H374" s="163">
        <v>1</v>
      </c>
      <c r="I374" s="164"/>
      <c r="J374" s="165">
        <f t="shared" si="40"/>
        <v>0</v>
      </c>
      <c r="K374" s="161" t="s">
        <v>132</v>
      </c>
      <c r="L374" s="166"/>
      <c r="M374" s="167" t="s">
        <v>1</v>
      </c>
      <c r="N374" s="168" t="s">
        <v>42</v>
      </c>
      <c r="O374" s="55"/>
      <c r="P374" s="150">
        <f t="shared" si="41"/>
        <v>0</v>
      </c>
      <c r="Q374" s="150">
        <v>0</v>
      </c>
      <c r="R374" s="150">
        <f t="shared" si="42"/>
        <v>0</v>
      </c>
      <c r="S374" s="150">
        <v>0</v>
      </c>
      <c r="T374" s="151">
        <f t="shared" si="43"/>
        <v>0</v>
      </c>
      <c r="U374" s="29"/>
      <c r="V374" s="29"/>
      <c r="W374" s="29"/>
      <c r="X374" s="29"/>
      <c r="Y374" s="29"/>
      <c r="Z374" s="29"/>
      <c r="AA374" s="29"/>
      <c r="AB374" s="29"/>
      <c r="AC374" s="29"/>
      <c r="AD374" s="29"/>
      <c r="AE374" s="29"/>
      <c r="AR374" s="152" t="s">
        <v>159</v>
      </c>
      <c r="AT374" s="152" t="s">
        <v>4251</v>
      </c>
      <c r="AU374" s="152" t="s">
        <v>77</v>
      </c>
      <c r="AY374" s="14" t="s">
        <v>125</v>
      </c>
      <c r="BE374" s="153">
        <f t="shared" si="44"/>
        <v>0</v>
      </c>
      <c r="BF374" s="153">
        <f t="shared" si="45"/>
        <v>0</v>
      </c>
      <c r="BG374" s="153">
        <f t="shared" si="46"/>
        <v>0</v>
      </c>
      <c r="BH374" s="153">
        <f t="shared" si="47"/>
        <v>0</v>
      </c>
      <c r="BI374" s="153">
        <f t="shared" si="48"/>
        <v>0</v>
      </c>
      <c r="BJ374" s="14" t="s">
        <v>85</v>
      </c>
      <c r="BK374" s="153">
        <f t="shared" si="49"/>
        <v>0</v>
      </c>
      <c r="BL374" s="14" t="s">
        <v>133</v>
      </c>
      <c r="BM374" s="152" t="s">
        <v>5025</v>
      </c>
    </row>
    <row r="375" spans="1:65" s="2" customFormat="1" ht="16.5" customHeight="1">
      <c r="A375" s="29"/>
      <c r="B375" s="140"/>
      <c r="C375" s="159" t="s">
        <v>1166</v>
      </c>
      <c r="D375" s="159" t="s">
        <v>4251</v>
      </c>
      <c r="E375" s="160" t="s">
        <v>5026</v>
      </c>
      <c r="F375" s="161" t="s">
        <v>5027</v>
      </c>
      <c r="G375" s="162" t="s">
        <v>446</v>
      </c>
      <c r="H375" s="163">
        <v>1</v>
      </c>
      <c r="I375" s="164"/>
      <c r="J375" s="165">
        <f t="shared" si="40"/>
        <v>0</v>
      </c>
      <c r="K375" s="161" t="s">
        <v>132</v>
      </c>
      <c r="L375" s="166"/>
      <c r="M375" s="167" t="s">
        <v>1</v>
      </c>
      <c r="N375" s="168" t="s">
        <v>42</v>
      </c>
      <c r="O375" s="55"/>
      <c r="P375" s="150">
        <f t="shared" si="41"/>
        <v>0</v>
      </c>
      <c r="Q375" s="150">
        <v>0</v>
      </c>
      <c r="R375" s="150">
        <f t="shared" si="42"/>
        <v>0</v>
      </c>
      <c r="S375" s="150">
        <v>0</v>
      </c>
      <c r="T375" s="151">
        <f t="shared" si="43"/>
        <v>0</v>
      </c>
      <c r="U375" s="29"/>
      <c r="V375" s="29"/>
      <c r="W375" s="29"/>
      <c r="X375" s="29"/>
      <c r="Y375" s="29"/>
      <c r="Z375" s="29"/>
      <c r="AA375" s="29"/>
      <c r="AB375" s="29"/>
      <c r="AC375" s="29"/>
      <c r="AD375" s="29"/>
      <c r="AE375" s="29"/>
      <c r="AR375" s="152" t="s">
        <v>159</v>
      </c>
      <c r="AT375" s="152" t="s">
        <v>4251</v>
      </c>
      <c r="AU375" s="152" t="s">
        <v>77</v>
      </c>
      <c r="AY375" s="14" t="s">
        <v>125</v>
      </c>
      <c r="BE375" s="153">
        <f t="shared" si="44"/>
        <v>0</v>
      </c>
      <c r="BF375" s="153">
        <f t="shared" si="45"/>
        <v>0</v>
      </c>
      <c r="BG375" s="153">
        <f t="shared" si="46"/>
        <v>0</v>
      </c>
      <c r="BH375" s="153">
        <f t="shared" si="47"/>
        <v>0</v>
      </c>
      <c r="BI375" s="153">
        <f t="shared" si="48"/>
        <v>0</v>
      </c>
      <c r="BJ375" s="14" t="s">
        <v>85</v>
      </c>
      <c r="BK375" s="153">
        <f t="shared" si="49"/>
        <v>0</v>
      </c>
      <c r="BL375" s="14" t="s">
        <v>133</v>
      </c>
      <c r="BM375" s="152" t="s">
        <v>5028</v>
      </c>
    </row>
    <row r="376" spans="1:65" s="2" customFormat="1" ht="16.5" customHeight="1">
      <c r="A376" s="29"/>
      <c r="B376" s="140"/>
      <c r="C376" s="159" t="s">
        <v>1170</v>
      </c>
      <c r="D376" s="159" t="s">
        <v>4251</v>
      </c>
      <c r="E376" s="160" t="s">
        <v>5029</v>
      </c>
      <c r="F376" s="161" t="s">
        <v>5030</v>
      </c>
      <c r="G376" s="162" t="s">
        <v>446</v>
      </c>
      <c r="H376" s="163">
        <v>1</v>
      </c>
      <c r="I376" s="164"/>
      <c r="J376" s="165">
        <f t="shared" si="40"/>
        <v>0</v>
      </c>
      <c r="K376" s="161" t="s">
        <v>132</v>
      </c>
      <c r="L376" s="166"/>
      <c r="M376" s="167" t="s">
        <v>1</v>
      </c>
      <c r="N376" s="168" t="s">
        <v>42</v>
      </c>
      <c r="O376" s="55"/>
      <c r="P376" s="150">
        <f t="shared" si="41"/>
        <v>0</v>
      </c>
      <c r="Q376" s="150">
        <v>0</v>
      </c>
      <c r="R376" s="150">
        <f t="shared" si="42"/>
        <v>0</v>
      </c>
      <c r="S376" s="150">
        <v>0</v>
      </c>
      <c r="T376" s="151">
        <f t="shared" si="43"/>
        <v>0</v>
      </c>
      <c r="U376" s="29"/>
      <c r="V376" s="29"/>
      <c r="W376" s="29"/>
      <c r="X376" s="29"/>
      <c r="Y376" s="29"/>
      <c r="Z376" s="29"/>
      <c r="AA376" s="29"/>
      <c r="AB376" s="29"/>
      <c r="AC376" s="29"/>
      <c r="AD376" s="29"/>
      <c r="AE376" s="29"/>
      <c r="AR376" s="152" t="s">
        <v>159</v>
      </c>
      <c r="AT376" s="152" t="s">
        <v>4251</v>
      </c>
      <c r="AU376" s="152" t="s">
        <v>77</v>
      </c>
      <c r="AY376" s="14" t="s">
        <v>125</v>
      </c>
      <c r="BE376" s="153">
        <f t="shared" si="44"/>
        <v>0</v>
      </c>
      <c r="BF376" s="153">
        <f t="shared" si="45"/>
        <v>0</v>
      </c>
      <c r="BG376" s="153">
        <f t="shared" si="46"/>
        <v>0</v>
      </c>
      <c r="BH376" s="153">
        <f t="shared" si="47"/>
        <v>0</v>
      </c>
      <c r="BI376" s="153">
        <f t="shared" si="48"/>
        <v>0</v>
      </c>
      <c r="BJ376" s="14" t="s">
        <v>85</v>
      </c>
      <c r="BK376" s="153">
        <f t="shared" si="49"/>
        <v>0</v>
      </c>
      <c r="BL376" s="14" t="s">
        <v>133</v>
      </c>
      <c r="BM376" s="152" t="s">
        <v>5031</v>
      </c>
    </row>
    <row r="377" spans="1:65" s="2" customFormat="1" ht="16.5" customHeight="1">
      <c r="A377" s="29"/>
      <c r="B377" s="140"/>
      <c r="C377" s="159" t="s">
        <v>1174</v>
      </c>
      <c r="D377" s="159" t="s">
        <v>4251</v>
      </c>
      <c r="E377" s="160" t="s">
        <v>5032</v>
      </c>
      <c r="F377" s="161" t="s">
        <v>5033</v>
      </c>
      <c r="G377" s="162" t="s">
        <v>446</v>
      </c>
      <c r="H377" s="163">
        <v>1</v>
      </c>
      <c r="I377" s="164"/>
      <c r="J377" s="165">
        <f t="shared" si="40"/>
        <v>0</v>
      </c>
      <c r="K377" s="161" t="s">
        <v>132</v>
      </c>
      <c r="L377" s="166"/>
      <c r="M377" s="167" t="s">
        <v>1</v>
      </c>
      <c r="N377" s="168" t="s">
        <v>42</v>
      </c>
      <c r="O377" s="55"/>
      <c r="P377" s="150">
        <f t="shared" si="41"/>
        <v>0</v>
      </c>
      <c r="Q377" s="150">
        <v>0</v>
      </c>
      <c r="R377" s="150">
        <f t="shared" si="42"/>
        <v>0</v>
      </c>
      <c r="S377" s="150">
        <v>0</v>
      </c>
      <c r="T377" s="151">
        <f t="shared" si="43"/>
        <v>0</v>
      </c>
      <c r="U377" s="29"/>
      <c r="V377" s="29"/>
      <c r="W377" s="29"/>
      <c r="X377" s="29"/>
      <c r="Y377" s="29"/>
      <c r="Z377" s="29"/>
      <c r="AA377" s="29"/>
      <c r="AB377" s="29"/>
      <c r="AC377" s="29"/>
      <c r="AD377" s="29"/>
      <c r="AE377" s="29"/>
      <c r="AR377" s="152" t="s">
        <v>159</v>
      </c>
      <c r="AT377" s="152" t="s">
        <v>4251</v>
      </c>
      <c r="AU377" s="152" t="s">
        <v>77</v>
      </c>
      <c r="AY377" s="14" t="s">
        <v>125</v>
      </c>
      <c r="BE377" s="153">
        <f t="shared" si="44"/>
        <v>0</v>
      </c>
      <c r="BF377" s="153">
        <f t="shared" si="45"/>
        <v>0</v>
      </c>
      <c r="BG377" s="153">
        <f t="shared" si="46"/>
        <v>0</v>
      </c>
      <c r="BH377" s="153">
        <f t="shared" si="47"/>
        <v>0</v>
      </c>
      <c r="BI377" s="153">
        <f t="shared" si="48"/>
        <v>0</v>
      </c>
      <c r="BJ377" s="14" t="s">
        <v>85</v>
      </c>
      <c r="BK377" s="153">
        <f t="shared" si="49"/>
        <v>0</v>
      </c>
      <c r="BL377" s="14" t="s">
        <v>133</v>
      </c>
      <c r="BM377" s="152" t="s">
        <v>5034</v>
      </c>
    </row>
    <row r="378" spans="1:65" s="2" customFormat="1" ht="24.2" customHeight="1">
      <c r="A378" s="29"/>
      <c r="B378" s="140"/>
      <c r="C378" s="159" t="s">
        <v>1178</v>
      </c>
      <c r="D378" s="159" t="s">
        <v>4251</v>
      </c>
      <c r="E378" s="160" t="s">
        <v>5035</v>
      </c>
      <c r="F378" s="161" t="s">
        <v>5036</v>
      </c>
      <c r="G378" s="162" t="s">
        <v>446</v>
      </c>
      <c r="H378" s="163">
        <v>1</v>
      </c>
      <c r="I378" s="164"/>
      <c r="J378" s="165">
        <f t="shared" si="40"/>
        <v>0</v>
      </c>
      <c r="K378" s="161" t="s">
        <v>132</v>
      </c>
      <c r="L378" s="166"/>
      <c r="M378" s="167" t="s">
        <v>1</v>
      </c>
      <c r="N378" s="168" t="s">
        <v>42</v>
      </c>
      <c r="O378" s="55"/>
      <c r="P378" s="150">
        <f t="shared" si="41"/>
        <v>0</v>
      </c>
      <c r="Q378" s="150">
        <v>0</v>
      </c>
      <c r="R378" s="150">
        <f t="shared" si="42"/>
        <v>0</v>
      </c>
      <c r="S378" s="150">
        <v>0</v>
      </c>
      <c r="T378" s="151">
        <f t="shared" si="43"/>
        <v>0</v>
      </c>
      <c r="U378" s="29"/>
      <c r="V378" s="29"/>
      <c r="W378" s="29"/>
      <c r="X378" s="29"/>
      <c r="Y378" s="29"/>
      <c r="Z378" s="29"/>
      <c r="AA378" s="29"/>
      <c r="AB378" s="29"/>
      <c r="AC378" s="29"/>
      <c r="AD378" s="29"/>
      <c r="AE378" s="29"/>
      <c r="AR378" s="152" t="s">
        <v>159</v>
      </c>
      <c r="AT378" s="152" t="s">
        <v>4251</v>
      </c>
      <c r="AU378" s="152" t="s">
        <v>77</v>
      </c>
      <c r="AY378" s="14" t="s">
        <v>125</v>
      </c>
      <c r="BE378" s="153">
        <f t="shared" si="44"/>
        <v>0</v>
      </c>
      <c r="BF378" s="153">
        <f t="shared" si="45"/>
        <v>0</v>
      </c>
      <c r="BG378" s="153">
        <f t="shared" si="46"/>
        <v>0</v>
      </c>
      <c r="BH378" s="153">
        <f t="shared" si="47"/>
        <v>0</v>
      </c>
      <c r="BI378" s="153">
        <f t="shared" si="48"/>
        <v>0</v>
      </c>
      <c r="BJ378" s="14" t="s">
        <v>85</v>
      </c>
      <c r="BK378" s="153">
        <f t="shared" si="49"/>
        <v>0</v>
      </c>
      <c r="BL378" s="14" t="s">
        <v>133</v>
      </c>
      <c r="BM378" s="152" t="s">
        <v>5037</v>
      </c>
    </row>
    <row r="379" spans="1:65" s="2" customFormat="1" ht="21.75" customHeight="1">
      <c r="A379" s="29"/>
      <c r="B379" s="140"/>
      <c r="C379" s="159" t="s">
        <v>1182</v>
      </c>
      <c r="D379" s="159" t="s">
        <v>4251</v>
      </c>
      <c r="E379" s="160" t="s">
        <v>5038</v>
      </c>
      <c r="F379" s="161" t="s">
        <v>5039</v>
      </c>
      <c r="G379" s="162" t="s">
        <v>446</v>
      </c>
      <c r="H379" s="163">
        <v>1</v>
      </c>
      <c r="I379" s="164"/>
      <c r="J379" s="165">
        <f t="shared" si="40"/>
        <v>0</v>
      </c>
      <c r="K379" s="161" t="s">
        <v>132</v>
      </c>
      <c r="L379" s="166"/>
      <c r="M379" s="167" t="s">
        <v>1</v>
      </c>
      <c r="N379" s="168" t="s">
        <v>42</v>
      </c>
      <c r="O379" s="55"/>
      <c r="P379" s="150">
        <f t="shared" si="41"/>
        <v>0</v>
      </c>
      <c r="Q379" s="150">
        <v>0</v>
      </c>
      <c r="R379" s="150">
        <f t="shared" si="42"/>
        <v>0</v>
      </c>
      <c r="S379" s="150">
        <v>0</v>
      </c>
      <c r="T379" s="151">
        <f t="shared" si="43"/>
        <v>0</v>
      </c>
      <c r="U379" s="29"/>
      <c r="V379" s="29"/>
      <c r="W379" s="29"/>
      <c r="X379" s="29"/>
      <c r="Y379" s="29"/>
      <c r="Z379" s="29"/>
      <c r="AA379" s="29"/>
      <c r="AB379" s="29"/>
      <c r="AC379" s="29"/>
      <c r="AD379" s="29"/>
      <c r="AE379" s="29"/>
      <c r="AR379" s="152" t="s">
        <v>159</v>
      </c>
      <c r="AT379" s="152" t="s">
        <v>4251</v>
      </c>
      <c r="AU379" s="152" t="s">
        <v>77</v>
      </c>
      <c r="AY379" s="14" t="s">
        <v>125</v>
      </c>
      <c r="BE379" s="153">
        <f t="shared" si="44"/>
        <v>0</v>
      </c>
      <c r="BF379" s="153">
        <f t="shared" si="45"/>
        <v>0</v>
      </c>
      <c r="BG379" s="153">
        <f t="shared" si="46"/>
        <v>0</v>
      </c>
      <c r="BH379" s="153">
        <f t="shared" si="47"/>
        <v>0</v>
      </c>
      <c r="BI379" s="153">
        <f t="shared" si="48"/>
        <v>0</v>
      </c>
      <c r="BJ379" s="14" t="s">
        <v>85</v>
      </c>
      <c r="BK379" s="153">
        <f t="shared" si="49"/>
        <v>0</v>
      </c>
      <c r="BL379" s="14" t="s">
        <v>133</v>
      </c>
      <c r="BM379" s="152" t="s">
        <v>5040</v>
      </c>
    </row>
    <row r="380" spans="1:65" s="2" customFormat="1" ht="21.75" customHeight="1">
      <c r="A380" s="29"/>
      <c r="B380" s="140"/>
      <c r="C380" s="159" t="s">
        <v>1186</v>
      </c>
      <c r="D380" s="159" t="s">
        <v>4251</v>
      </c>
      <c r="E380" s="160" t="s">
        <v>5041</v>
      </c>
      <c r="F380" s="161" t="s">
        <v>5042</v>
      </c>
      <c r="G380" s="162" t="s">
        <v>446</v>
      </c>
      <c r="H380" s="163">
        <v>1</v>
      </c>
      <c r="I380" s="164"/>
      <c r="J380" s="165">
        <f t="shared" si="40"/>
        <v>0</v>
      </c>
      <c r="K380" s="161" t="s">
        <v>132</v>
      </c>
      <c r="L380" s="166"/>
      <c r="M380" s="167" t="s">
        <v>1</v>
      </c>
      <c r="N380" s="168" t="s">
        <v>42</v>
      </c>
      <c r="O380" s="55"/>
      <c r="P380" s="150">
        <f t="shared" si="41"/>
        <v>0</v>
      </c>
      <c r="Q380" s="150">
        <v>0</v>
      </c>
      <c r="R380" s="150">
        <f t="shared" si="42"/>
        <v>0</v>
      </c>
      <c r="S380" s="150">
        <v>0</v>
      </c>
      <c r="T380" s="151">
        <f t="shared" si="43"/>
        <v>0</v>
      </c>
      <c r="U380" s="29"/>
      <c r="V380" s="29"/>
      <c r="W380" s="29"/>
      <c r="X380" s="29"/>
      <c r="Y380" s="29"/>
      <c r="Z380" s="29"/>
      <c r="AA380" s="29"/>
      <c r="AB380" s="29"/>
      <c r="AC380" s="29"/>
      <c r="AD380" s="29"/>
      <c r="AE380" s="29"/>
      <c r="AR380" s="152" t="s">
        <v>159</v>
      </c>
      <c r="AT380" s="152" t="s">
        <v>4251</v>
      </c>
      <c r="AU380" s="152" t="s">
        <v>77</v>
      </c>
      <c r="AY380" s="14" t="s">
        <v>125</v>
      </c>
      <c r="BE380" s="153">
        <f t="shared" si="44"/>
        <v>0</v>
      </c>
      <c r="BF380" s="153">
        <f t="shared" si="45"/>
        <v>0</v>
      </c>
      <c r="BG380" s="153">
        <f t="shared" si="46"/>
        <v>0</v>
      </c>
      <c r="BH380" s="153">
        <f t="shared" si="47"/>
        <v>0</v>
      </c>
      <c r="BI380" s="153">
        <f t="shared" si="48"/>
        <v>0</v>
      </c>
      <c r="BJ380" s="14" t="s">
        <v>85</v>
      </c>
      <c r="BK380" s="153">
        <f t="shared" si="49"/>
        <v>0</v>
      </c>
      <c r="BL380" s="14" t="s">
        <v>133</v>
      </c>
      <c r="BM380" s="152" t="s">
        <v>5043</v>
      </c>
    </row>
    <row r="381" spans="1:65" s="2" customFormat="1" ht="16.5" customHeight="1">
      <c r="A381" s="29"/>
      <c r="B381" s="140"/>
      <c r="C381" s="159" t="s">
        <v>1190</v>
      </c>
      <c r="D381" s="159" t="s">
        <v>4251</v>
      </c>
      <c r="E381" s="160" t="s">
        <v>5044</v>
      </c>
      <c r="F381" s="161" t="s">
        <v>5045</v>
      </c>
      <c r="G381" s="162" t="s">
        <v>446</v>
      </c>
      <c r="H381" s="163">
        <v>1</v>
      </c>
      <c r="I381" s="164"/>
      <c r="J381" s="165">
        <f t="shared" si="40"/>
        <v>0</v>
      </c>
      <c r="K381" s="161" t="s">
        <v>132</v>
      </c>
      <c r="L381" s="166"/>
      <c r="M381" s="167" t="s">
        <v>1</v>
      </c>
      <c r="N381" s="168" t="s">
        <v>42</v>
      </c>
      <c r="O381" s="55"/>
      <c r="P381" s="150">
        <f t="shared" si="41"/>
        <v>0</v>
      </c>
      <c r="Q381" s="150">
        <v>0</v>
      </c>
      <c r="R381" s="150">
        <f t="shared" si="42"/>
        <v>0</v>
      </c>
      <c r="S381" s="150">
        <v>0</v>
      </c>
      <c r="T381" s="151">
        <f t="shared" si="43"/>
        <v>0</v>
      </c>
      <c r="U381" s="29"/>
      <c r="V381" s="29"/>
      <c r="W381" s="29"/>
      <c r="X381" s="29"/>
      <c r="Y381" s="29"/>
      <c r="Z381" s="29"/>
      <c r="AA381" s="29"/>
      <c r="AB381" s="29"/>
      <c r="AC381" s="29"/>
      <c r="AD381" s="29"/>
      <c r="AE381" s="29"/>
      <c r="AR381" s="152" t="s">
        <v>159</v>
      </c>
      <c r="AT381" s="152" t="s">
        <v>4251</v>
      </c>
      <c r="AU381" s="152" t="s">
        <v>77</v>
      </c>
      <c r="AY381" s="14" t="s">
        <v>125</v>
      </c>
      <c r="BE381" s="153">
        <f t="shared" si="44"/>
        <v>0</v>
      </c>
      <c r="BF381" s="153">
        <f t="shared" si="45"/>
        <v>0</v>
      </c>
      <c r="BG381" s="153">
        <f t="shared" si="46"/>
        <v>0</v>
      </c>
      <c r="BH381" s="153">
        <f t="shared" si="47"/>
        <v>0</v>
      </c>
      <c r="BI381" s="153">
        <f t="shared" si="48"/>
        <v>0</v>
      </c>
      <c r="BJ381" s="14" t="s">
        <v>85</v>
      </c>
      <c r="BK381" s="153">
        <f t="shared" si="49"/>
        <v>0</v>
      </c>
      <c r="BL381" s="14" t="s">
        <v>133</v>
      </c>
      <c r="BM381" s="152" t="s">
        <v>5046</v>
      </c>
    </row>
    <row r="382" spans="1:65" s="2" customFormat="1" ht="16.5" customHeight="1">
      <c r="A382" s="29"/>
      <c r="B382" s="140"/>
      <c r="C382" s="159" t="s">
        <v>1194</v>
      </c>
      <c r="D382" s="159" t="s">
        <v>4251</v>
      </c>
      <c r="E382" s="160" t="s">
        <v>5047</v>
      </c>
      <c r="F382" s="161" t="s">
        <v>5048</v>
      </c>
      <c r="G382" s="162" t="s">
        <v>446</v>
      </c>
      <c r="H382" s="163">
        <v>1</v>
      </c>
      <c r="I382" s="164"/>
      <c r="J382" s="165">
        <f t="shared" si="40"/>
        <v>0</v>
      </c>
      <c r="K382" s="161" t="s">
        <v>132</v>
      </c>
      <c r="L382" s="166"/>
      <c r="M382" s="167" t="s">
        <v>1</v>
      </c>
      <c r="N382" s="168" t="s">
        <v>42</v>
      </c>
      <c r="O382" s="55"/>
      <c r="P382" s="150">
        <f t="shared" si="41"/>
        <v>0</v>
      </c>
      <c r="Q382" s="150">
        <v>0</v>
      </c>
      <c r="R382" s="150">
        <f t="shared" si="42"/>
        <v>0</v>
      </c>
      <c r="S382" s="150">
        <v>0</v>
      </c>
      <c r="T382" s="151">
        <f t="shared" si="43"/>
        <v>0</v>
      </c>
      <c r="U382" s="29"/>
      <c r="V382" s="29"/>
      <c r="W382" s="29"/>
      <c r="X382" s="29"/>
      <c r="Y382" s="29"/>
      <c r="Z382" s="29"/>
      <c r="AA382" s="29"/>
      <c r="AB382" s="29"/>
      <c r="AC382" s="29"/>
      <c r="AD382" s="29"/>
      <c r="AE382" s="29"/>
      <c r="AR382" s="152" t="s">
        <v>159</v>
      </c>
      <c r="AT382" s="152" t="s">
        <v>4251</v>
      </c>
      <c r="AU382" s="152" t="s">
        <v>77</v>
      </c>
      <c r="AY382" s="14" t="s">
        <v>125</v>
      </c>
      <c r="BE382" s="153">
        <f t="shared" si="44"/>
        <v>0</v>
      </c>
      <c r="BF382" s="153">
        <f t="shared" si="45"/>
        <v>0</v>
      </c>
      <c r="BG382" s="153">
        <f t="shared" si="46"/>
        <v>0</v>
      </c>
      <c r="BH382" s="153">
        <f t="shared" si="47"/>
        <v>0</v>
      </c>
      <c r="BI382" s="153">
        <f t="shared" si="48"/>
        <v>0</v>
      </c>
      <c r="BJ382" s="14" t="s">
        <v>85</v>
      </c>
      <c r="BK382" s="153">
        <f t="shared" si="49"/>
        <v>0</v>
      </c>
      <c r="BL382" s="14" t="s">
        <v>133</v>
      </c>
      <c r="BM382" s="152" t="s">
        <v>5049</v>
      </c>
    </row>
    <row r="383" spans="1:65" s="2" customFormat="1" ht="16.5" customHeight="1">
      <c r="A383" s="29"/>
      <c r="B383" s="140"/>
      <c r="C383" s="159" t="s">
        <v>1198</v>
      </c>
      <c r="D383" s="159" t="s">
        <v>4251</v>
      </c>
      <c r="E383" s="160" t="s">
        <v>5050</v>
      </c>
      <c r="F383" s="161" t="s">
        <v>5051</v>
      </c>
      <c r="G383" s="162" t="s">
        <v>137</v>
      </c>
      <c r="H383" s="163">
        <v>1</v>
      </c>
      <c r="I383" s="164"/>
      <c r="J383" s="165">
        <f t="shared" si="40"/>
        <v>0</v>
      </c>
      <c r="K383" s="161" t="s">
        <v>132</v>
      </c>
      <c r="L383" s="166"/>
      <c r="M383" s="167" t="s">
        <v>1</v>
      </c>
      <c r="N383" s="168" t="s">
        <v>42</v>
      </c>
      <c r="O383" s="55"/>
      <c r="P383" s="150">
        <f t="shared" si="41"/>
        <v>0</v>
      </c>
      <c r="Q383" s="150">
        <v>0</v>
      </c>
      <c r="R383" s="150">
        <f t="shared" si="42"/>
        <v>0</v>
      </c>
      <c r="S383" s="150">
        <v>0</v>
      </c>
      <c r="T383" s="151">
        <f t="shared" si="43"/>
        <v>0</v>
      </c>
      <c r="U383" s="29"/>
      <c r="V383" s="29"/>
      <c r="W383" s="29"/>
      <c r="X383" s="29"/>
      <c r="Y383" s="29"/>
      <c r="Z383" s="29"/>
      <c r="AA383" s="29"/>
      <c r="AB383" s="29"/>
      <c r="AC383" s="29"/>
      <c r="AD383" s="29"/>
      <c r="AE383" s="29"/>
      <c r="AR383" s="152" t="s">
        <v>159</v>
      </c>
      <c r="AT383" s="152" t="s">
        <v>4251</v>
      </c>
      <c r="AU383" s="152" t="s">
        <v>77</v>
      </c>
      <c r="AY383" s="14" t="s">
        <v>125</v>
      </c>
      <c r="BE383" s="153">
        <f t="shared" si="44"/>
        <v>0</v>
      </c>
      <c r="BF383" s="153">
        <f t="shared" si="45"/>
        <v>0</v>
      </c>
      <c r="BG383" s="153">
        <f t="shared" si="46"/>
        <v>0</v>
      </c>
      <c r="BH383" s="153">
        <f t="shared" si="47"/>
        <v>0</v>
      </c>
      <c r="BI383" s="153">
        <f t="shared" si="48"/>
        <v>0</v>
      </c>
      <c r="BJ383" s="14" t="s">
        <v>85</v>
      </c>
      <c r="BK383" s="153">
        <f t="shared" si="49"/>
        <v>0</v>
      </c>
      <c r="BL383" s="14" t="s">
        <v>133</v>
      </c>
      <c r="BM383" s="152" t="s">
        <v>5052</v>
      </c>
    </row>
    <row r="384" spans="1:65" s="2" customFormat="1" ht="16.5" customHeight="1">
      <c r="A384" s="29"/>
      <c r="B384" s="140"/>
      <c r="C384" s="159" t="s">
        <v>1202</v>
      </c>
      <c r="D384" s="159" t="s">
        <v>4251</v>
      </c>
      <c r="E384" s="160" t="s">
        <v>5053</v>
      </c>
      <c r="F384" s="161" t="s">
        <v>5054</v>
      </c>
      <c r="G384" s="162" t="s">
        <v>446</v>
      </c>
      <c r="H384" s="163">
        <v>1</v>
      </c>
      <c r="I384" s="164"/>
      <c r="J384" s="165">
        <f t="shared" si="40"/>
        <v>0</v>
      </c>
      <c r="K384" s="161" t="s">
        <v>132</v>
      </c>
      <c r="L384" s="166"/>
      <c r="M384" s="167" t="s">
        <v>1</v>
      </c>
      <c r="N384" s="168" t="s">
        <v>42</v>
      </c>
      <c r="O384" s="55"/>
      <c r="P384" s="150">
        <f t="shared" si="41"/>
        <v>0</v>
      </c>
      <c r="Q384" s="150">
        <v>0</v>
      </c>
      <c r="R384" s="150">
        <f t="shared" si="42"/>
        <v>0</v>
      </c>
      <c r="S384" s="150">
        <v>0</v>
      </c>
      <c r="T384" s="151">
        <f t="shared" si="43"/>
        <v>0</v>
      </c>
      <c r="U384" s="29"/>
      <c r="V384" s="29"/>
      <c r="W384" s="29"/>
      <c r="X384" s="29"/>
      <c r="Y384" s="29"/>
      <c r="Z384" s="29"/>
      <c r="AA384" s="29"/>
      <c r="AB384" s="29"/>
      <c r="AC384" s="29"/>
      <c r="AD384" s="29"/>
      <c r="AE384" s="29"/>
      <c r="AR384" s="152" t="s">
        <v>159</v>
      </c>
      <c r="AT384" s="152" t="s">
        <v>4251</v>
      </c>
      <c r="AU384" s="152" t="s">
        <v>77</v>
      </c>
      <c r="AY384" s="14" t="s">
        <v>125</v>
      </c>
      <c r="BE384" s="153">
        <f t="shared" si="44"/>
        <v>0</v>
      </c>
      <c r="BF384" s="153">
        <f t="shared" si="45"/>
        <v>0</v>
      </c>
      <c r="BG384" s="153">
        <f t="shared" si="46"/>
        <v>0</v>
      </c>
      <c r="BH384" s="153">
        <f t="shared" si="47"/>
        <v>0</v>
      </c>
      <c r="BI384" s="153">
        <f t="shared" si="48"/>
        <v>0</v>
      </c>
      <c r="BJ384" s="14" t="s">
        <v>85</v>
      </c>
      <c r="BK384" s="153">
        <f t="shared" si="49"/>
        <v>0</v>
      </c>
      <c r="BL384" s="14" t="s">
        <v>133</v>
      </c>
      <c r="BM384" s="152" t="s">
        <v>5055</v>
      </c>
    </row>
    <row r="385" spans="1:65" s="2" customFormat="1" ht="16.5" customHeight="1">
      <c r="A385" s="29"/>
      <c r="B385" s="140"/>
      <c r="C385" s="159" t="s">
        <v>1206</v>
      </c>
      <c r="D385" s="159" t="s">
        <v>4251</v>
      </c>
      <c r="E385" s="160" t="s">
        <v>5056</v>
      </c>
      <c r="F385" s="161" t="s">
        <v>5057</v>
      </c>
      <c r="G385" s="162" t="s">
        <v>446</v>
      </c>
      <c r="H385" s="163">
        <v>1</v>
      </c>
      <c r="I385" s="164"/>
      <c r="J385" s="165">
        <f t="shared" si="40"/>
        <v>0</v>
      </c>
      <c r="K385" s="161" t="s">
        <v>132</v>
      </c>
      <c r="L385" s="166"/>
      <c r="M385" s="167" t="s">
        <v>1</v>
      </c>
      <c r="N385" s="168" t="s">
        <v>42</v>
      </c>
      <c r="O385" s="55"/>
      <c r="P385" s="150">
        <f t="shared" si="41"/>
        <v>0</v>
      </c>
      <c r="Q385" s="150">
        <v>0</v>
      </c>
      <c r="R385" s="150">
        <f t="shared" si="42"/>
        <v>0</v>
      </c>
      <c r="S385" s="150">
        <v>0</v>
      </c>
      <c r="T385" s="151">
        <f t="shared" si="43"/>
        <v>0</v>
      </c>
      <c r="U385" s="29"/>
      <c r="V385" s="29"/>
      <c r="W385" s="29"/>
      <c r="X385" s="29"/>
      <c r="Y385" s="29"/>
      <c r="Z385" s="29"/>
      <c r="AA385" s="29"/>
      <c r="AB385" s="29"/>
      <c r="AC385" s="29"/>
      <c r="AD385" s="29"/>
      <c r="AE385" s="29"/>
      <c r="AR385" s="152" t="s">
        <v>159</v>
      </c>
      <c r="AT385" s="152" t="s">
        <v>4251</v>
      </c>
      <c r="AU385" s="152" t="s">
        <v>77</v>
      </c>
      <c r="AY385" s="14" t="s">
        <v>125</v>
      </c>
      <c r="BE385" s="153">
        <f t="shared" si="44"/>
        <v>0</v>
      </c>
      <c r="BF385" s="153">
        <f t="shared" si="45"/>
        <v>0</v>
      </c>
      <c r="BG385" s="153">
        <f t="shared" si="46"/>
        <v>0</v>
      </c>
      <c r="BH385" s="153">
        <f t="shared" si="47"/>
        <v>0</v>
      </c>
      <c r="BI385" s="153">
        <f t="shared" si="48"/>
        <v>0</v>
      </c>
      <c r="BJ385" s="14" t="s">
        <v>85</v>
      </c>
      <c r="BK385" s="153">
        <f t="shared" si="49"/>
        <v>0</v>
      </c>
      <c r="BL385" s="14" t="s">
        <v>133</v>
      </c>
      <c r="BM385" s="152" t="s">
        <v>5058</v>
      </c>
    </row>
    <row r="386" spans="1:65" s="2" customFormat="1" ht="16.5" customHeight="1">
      <c r="A386" s="29"/>
      <c r="B386" s="140"/>
      <c r="C386" s="159" t="s">
        <v>1210</v>
      </c>
      <c r="D386" s="159" t="s">
        <v>4251</v>
      </c>
      <c r="E386" s="160" t="s">
        <v>5059</v>
      </c>
      <c r="F386" s="161" t="s">
        <v>5060</v>
      </c>
      <c r="G386" s="162" t="s">
        <v>446</v>
      </c>
      <c r="H386" s="163">
        <v>1</v>
      </c>
      <c r="I386" s="164"/>
      <c r="J386" s="165">
        <f t="shared" si="40"/>
        <v>0</v>
      </c>
      <c r="K386" s="161" t="s">
        <v>132</v>
      </c>
      <c r="L386" s="166"/>
      <c r="M386" s="167" t="s">
        <v>1</v>
      </c>
      <c r="N386" s="168" t="s">
        <v>42</v>
      </c>
      <c r="O386" s="55"/>
      <c r="P386" s="150">
        <f t="shared" si="41"/>
        <v>0</v>
      </c>
      <c r="Q386" s="150">
        <v>0</v>
      </c>
      <c r="R386" s="150">
        <f t="shared" si="42"/>
        <v>0</v>
      </c>
      <c r="S386" s="150">
        <v>0</v>
      </c>
      <c r="T386" s="151">
        <f t="shared" si="43"/>
        <v>0</v>
      </c>
      <c r="U386" s="29"/>
      <c r="V386" s="29"/>
      <c r="W386" s="29"/>
      <c r="X386" s="29"/>
      <c r="Y386" s="29"/>
      <c r="Z386" s="29"/>
      <c r="AA386" s="29"/>
      <c r="AB386" s="29"/>
      <c r="AC386" s="29"/>
      <c r="AD386" s="29"/>
      <c r="AE386" s="29"/>
      <c r="AR386" s="152" t="s">
        <v>159</v>
      </c>
      <c r="AT386" s="152" t="s">
        <v>4251</v>
      </c>
      <c r="AU386" s="152" t="s">
        <v>77</v>
      </c>
      <c r="AY386" s="14" t="s">
        <v>125</v>
      </c>
      <c r="BE386" s="153">
        <f t="shared" si="44"/>
        <v>0</v>
      </c>
      <c r="BF386" s="153">
        <f t="shared" si="45"/>
        <v>0</v>
      </c>
      <c r="BG386" s="153">
        <f t="shared" si="46"/>
        <v>0</v>
      </c>
      <c r="BH386" s="153">
        <f t="shared" si="47"/>
        <v>0</v>
      </c>
      <c r="BI386" s="153">
        <f t="shared" si="48"/>
        <v>0</v>
      </c>
      <c r="BJ386" s="14" t="s">
        <v>85</v>
      </c>
      <c r="BK386" s="153">
        <f t="shared" si="49"/>
        <v>0</v>
      </c>
      <c r="BL386" s="14" t="s">
        <v>133</v>
      </c>
      <c r="BM386" s="152" t="s">
        <v>5061</v>
      </c>
    </row>
    <row r="387" spans="1:65" s="2" customFormat="1" ht="16.5" customHeight="1">
      <c r="A387" s="29"/>
      <c r="B387" s="140"/>
      <c r="C387" s="159" t="s">
        <v>1214</v>
      </c>
      <c r="D387" s="159" t="s">
        <v>4251</v>
      </c>
      <c r="E387" s="160" t="s">
        <v>5062</v>
      </c>
      <c r="F387" s="161" t="s">
        <v>5063</v>
      </c>
      <c r="G387" s="162" t="s">
        <v>446</v>
      </c>
      <c r="H387" s="163">
        <v>1</v>
      </c>
      <c r="I387" s="164"/>
      <c r="J387" s="165">
        <f t="shared" si="40"/>
        <v>0</v>
      </c>
      <c r="K387" s="161" t="s">
        <v>132</v>
      </c>
      <c r="L387" s="166"/>
      <c r="M387" s="167" t="s">
        <v>1</v>
      </c>
      <c r="N387" s="168" t="s">
        <v>42</v>
      </c>
      <c r="O387" s="55"/>
      <c r="P387" s="150">
        <f t="shared" si="41"/>
        <v>0</v>
      </c>
      <c r="Q387" s="150">
        <v>1.5549999999999999</v>
      </c>
      <c r="R387" s="150">
        <f t="shared" si="42"/>
        <v>1.5549999999999999</v>
      </c>
      <c r="S387" s="150">
        <v>0</v>
      </c>
      <c r="T387" s="151">
        <f t="shared" si="43"/>
        <v>0</v>
      </c>
      <c r="U387" s="29"/>
      <c r="V387" s="29"/>
      <c r="W387" s="29"/>
      <c r="X387" s="29"/>
      <c r="Y387" s="29"/>
      <c r="Z387" s="29"/>
      <c r="AA387" s="29"/>
      <c r="AB387" s="29"/>
      <c r="AC387" s="29"/>
      <c r="AD387" s="29"/>
      <c r="AE387" s="29"/>
      <c r="AR387" s="152" t="s">
        <v>159</v>
      </c>
      <c r="AT387" s="152" t="s">
        <v>4251</v>
      </c>
      <c r="AU387" s="152" t="s">
        <v>77</v>
      </c>
      <c r="AY387" s="14" t="s">
        <v>125</v>
      </c>
      <c r="BE387" s="153">
        <f t="shared" si="44"/>
        <v>0</v>
      </c>
      <c r="BF387" s="153">
        <f t="shared" si="45"/>
        <v>0</v>
      </c>
      <c r="BG387" s="153">
        <f t="shared" si="46"/>
        <v>0</v>
      </c>
      <c r="BH387" s="153">
        <f t="shared" si="47"/>
        <v>0</v>
      </c>
      <c r="BI387" s="153">
        <f t="shared" si="48"/>
        <v>0</v>
      </c>
      <c r="BJ387" s="14" t="s">
        <v>85</v>
      </c>
      <c r="BK387" s="153">
        <f t="shared" si="49"/>
        <v>0</v>
      </c>
      <c r="BL387" s="14" t="s">
        <v>133</v>
      </c>
      <c r="BM387" s="152" t="s">
        <v>5064</v>
      </c>
    </row>
    <row r="388" spans="1:65" s="2" customFormat="1" ht="16.5" customHeight="1">
      <c r="A388" s="29"/>
      <c r="B388" s="140"/>
      <c r="C388" s="159" t="s">
        <v>1218</v>
      </c>
      <c r="D388" s="159" t="s">
        <v>4251</v>
      </c>
      <c r="E388" s="160" t="s">
        <v>5065</v>
      </c>
      <c r="F388" s="161" t="s">
        <v>5066</v>
      </c>
      <c r="G388" s="162" t="s">
        <v>446</v>
      </c>
      <c r="H388" s="163">
        <v>1</v>
      </c>
      <c r="I388" s="164"/>
      <c r="J388" s="165">
        <f t="shared" si="40"/>
        <v>0</v>
      </c>
      <c r="K388" s="161" t="s">
        <v>132</v>
      </c>
      <c r="L388" s="166"/>
      <c r="M388" s="167" t="s">
        <v>1</v>
      </c>
      <c r="N388" s="168" t="s">
        <v>42</v>
      </c>
      <c r="O388" s="55"/>
      <c r="P388" s="150">
        <f t="shared" si="41"/>
        <v>0</v>
      </c>
      <c r="Q388" s="150">
        <v>0.71499999999999997</v>
      </c>
      <c r="R388" s="150">
        <f t="shared" si="42"/>
        <v>0.71499999999999997</v>
      </c>
      <c r="S388" s="150">
        <v>0</v>
      </c>
      <c r="T388" s="151">
        <f t="shared" si="43"/>
        <v>0</v>
      </c>
      <c r="U388" s="29"/>
      <c r="V388" s="29"/>
      <c r="W388" s="29"/>
      <c r="X388" s="29"/>
      <c r="Y388" s="29"/>
      <c r="Z388" s="29"/>
      <c r="AA388" s="29"/>
      <c r="AB388" s="29"/>
      <c r="AC388" s="29"/>
      <c r="AD388" s="29"/>
      <c r="AE388" s="29"/>
      <c r="AR388" s="152" t="s">
        <v>159</v>
      </c>
      <c r="AT388" s="152" t="s">
        <v>4251</v>
      </c>
      <c r="AU388" s="152" t="s">
        <v>77</v>
      </c>
      <c r="AY388" s="14" t="s">
        <v>125</v>
      </c>
      <c r="BE388" s="153">
        <f t="shared" si="44"/>
        <v>0</v>
      </c>
      <c r="BF388" s="153">
        <f t="shared" si="45"/>
        <v>0</v>
      </c>
      <c r="BG388" s="153">
        <f t="shared" si="46"/>
        <v>0</v>
      </c>
      <c r="BH388" s="153">
        <f t="shared" si="47"/>
        <v>0</v>
      </c>
      <c r="BI388" s="153">
        <f t="shared" si="48"/>
        <v>0</v>
      </c>
      <c r="BJ388" s="14" t="s">
        <v>85</v>
      </c>
      <c r="BK388" s="153">
        <f t="shared" si="49"/>
        <v>0</v>
      </c>
      <c r="BL388" s="14" t="s">
        <v>133</v>
      </c>
      <c r="BM388" s="152" t="s">
        <v>5067</v>
      </c>
    </row>
    <row r="389" spans="1:65" s="2" customFormat="1" ht="24.2" customHeight="1">
      <c r="A389" s="29"/>
      <c r="B389" s="140"/>
      <c r="C389" s="159" t="s">
        <v>1222</v>
      </c>
      <c r="D389" s="159" t="s">
        <v>4251</v>
      </c>
      <c r="E389" s="160" t="s">
        <v>5068</v>
      </c>
      <c r="F389" s="161" t="s">
        <v>5069</v>
      </c>
      <c r="G389" s="162" t="s">
        <v>446</v>
      </c>
      <c r="H389" s="163">
        <v>1</v>
      </c>
      <c r="I389" s="164"/>
      <c r="J389" s="165">
        <f t="shared" si="40"/>
        <v>0</v>
      </c>
      <c r="K389" s="161" t="s">
        <v>132</v>
      </c>
      <c r="L389" s="166"/>
      <c r="M389" s="167" t="s">
        <v>1</v>
      </c>
      <c r="N389" s="168" t="s">
        <v>42</v>
      </c>
      <c r="O389" s="55"/>
      <c r="P389" s="150">
        <f t="shared" si="41"/>
        <v>0</v>
      </c>
      <c r="Q389" s="150">
        <v>0.77400000000000002</v>
      </c>
      <c r="R389" s="150">
        <f t="shared" si="42"/>
        <v>0.77400000000000002</v>
      </c>
      <c r="S389" s="150">
        <v>0</v>
      </c>
      <c r="T389" s="151">
        <f t="shared" si="43"/>
        <v>0</v>
      </c>
      <c r="U389" s="29"/>
      <c r="V389" s="29"/>
      <c r="W389" s="29"/>
      <c r="X389" s="29"/>
      <c r="Y389" s="29"/>
      <c r="Z389" s="29"/>
      <c r="AA389" s="29"/>
      <c r="AB389" s="29"/>
      <c r="AC389" s="29"/>
      <c r="AD389" s="29"/>
      <c r="AE389" s="29"/>
      <c r="AR389" s="152" t="s">
        <v>159</v>
      </c>
      <c r="AT389" s="152" t="s">
        <v>4251</v>
      </c>
      <c r="AU389" s="152" t="s">
        <v>77</v>
      </c>
      <c r="AY389" s="14" t="s">
        <v>125</v>
      </c>
      <c r="BE389" s="153">
        <f t="shared" si="44"/>
        <v>0</v>
      </c>
      <c r="BF389" s="153">
        <f t="shared" si="45"/>
        <v>0</v>
      </c>
      <c r="BG389" s="153">
        <f t="shared" si="46"/>
        <v>0</v>
      </c>
      <c r="BH389" s="153">
        <f t="shared" si="47"/>
        <v>0</v>
      </c>
      <c r="BI389" s="153">
        <f t="shared" si="48"/>
        <v>0</v>
      </c>
      <c r="BJ389" s="14" t="s">
        <v>85</v>
      </c>
      <c r="BK389" s="153">
        <f t="shared" si="49"/>
        <v>0</v>
      </c>
      <c r="BL389" s="14" t="s">
        <v>133</v>
      </c>
      <c r="BM389" s="152" t="s">
        <v>5070</v>
      </c>
    </row>
    <row r="390" spans="1:65" s="2" customFormat="1" ht="21.75" customHeight="1">
      <c r="A390" s="29"/>
      <c r="B390" s="140"/>
      <c r="C390" s="159" t="s">
        <v>1226</v>
      </c>
      <c r="D390" s="159" t="s">
        <v>4251</v>
      </c>
      <c r="E390" s="160" t="s">
        <v>5071</v>
      </c>
      <c r="F390" s="161" t="s">
        <v>5072</v>
      </c>
      <c r="G390" s="162" t="s">
        <v>446</v>
      </c>
      <c r="H390" s="163">
        <v>1</v>
      </c>
      <c r="I390" s="164"/>
      <c r="J390" s="165">
        <f t="shared" si="40"/>
        <v>0</v>
      </c>
      <c r="K390" s="161" t="s">
        <v>132</v>
      </c>
      <c r="L390" s="166"/>
      <c r="M390" s="167" t="s">
        <v>1</v>
      </c>
      <c r="N390" s="168" t="s">
        <v>42</v>
      </c>
      <c r="O390" s="55"/>
      <c r="P390" s="150">
        <f t="shared" si="41"/>
        <v>0</v>
      </c>
      <c r="Q390" s="150">
        <v>0.35599999999999998</v>
      </c>
      <c r="R390" s="150">
        <f t="shared" si="42"/>
        <v>0.35599999999999998</v>
      </c>
      <c r="S390" s="150">
        <v>0</v>
      </c>
      <c r="T390" s="151">
        <f t="shared" si="43"/>
        <v>0</v>
      </c>
      <c r="U390" s="29"/>
      <c r="V390" s="29"/>
      <c r="W390" s="29"/>
      <c r="X390" s="29"/>
      <c r="Y390" s="29"/>
      <c r="Z390" s="29"/>
      <c r="AA390" s="29"/>
      <c r="AB390" s="29"/>
      <c r="AC390" s="29"/>
      <c r="AD390" s="29"/>
      <c r="AE390" s="29"/>
      <c r="AR390" s="152" t="s">
        <v>159</v>
      </c>
      <c r="AT390" s="152" t="s">
        <v>4251</v>
      </c>
      <c r="AU390" s="152" t="s">
        <v>77</v>
      </c>
      <c r="AY390" s="14" t="s">
        <v>125</v>
      </c>
      <c r="BE390" s="153">
        <f t="shared" si="44"/>
        <v>0</v>
      </c>
      <c r="BF390" s="153">
        <f t="shared" si="45"/>
        <v>0</v>
      </c>
      <c r="BG390" s="153">
        <f t="shared" si="46"/>
        <v>0</v>
      </c>
      <c r="BH390" s="153">
        <f t="shared" si="47"/>
        <v>0</v>
      </c>
      <c r="BI390" s="153">
        <f t="shared" si="48"/>
        <v>0</v>
      </c>
      <c r="BJ390" s="14" t="s">
        <v>85</v>
      </c>
      <c r="BK390" s="153">
        <f t="shared" si="49"/>
        <v>0</v>
      </c>
      <c r="BL390" s="14" t="s">
        <v>133</v>
      </c>
      <c r="BM390" s="152" t="s">
        <v>5073</v>
      </c>
    </row>
    <row r="391" spans="1:65" s="2" customFormat="1" ht="16.5" customHeight="1">
      <c r="A391" s="29"/>
      <c r="B391" s="140"/>
      <c r="C391" s="159" t="s">
        <v>1230</v>
      </c>
      <c r="D391" s="159" t="s">
        <v>4251</v>
      </c>
      <c r="E391" s="160" t="s">
        <v>5074</v>
      </c>
      <c r="F391" s="161" t="s">
        <v>5075</v>
      </c>
      <c r="G391" s="162" t="s">
        <v>446</v>
      </c>
      <c r="H391" s="163">
        <v>1</v>
      </c>
      <c r="I391" s="164"/>
      <c r="J391" s="165">
        <f t="shared" si="40"/>
        <v>0</v>
      </c>
      <c r="K391" s="161" t="s">
        <v>132</v>
      </c>
      <c r="L391" s="166"/>
      <c r="M391" s="167" t="s">
        <v>1</v>
      </c>
      <c r="N391" s="168" t="s">
        <v>42</v>
      </c>
      <c r="O391" s="55"/>
      <c r="P391" s="150">
        <f t="shared" si="41"/>
        <v>0</v>
      </c>
      <c r="Q391" s="150">
        <v>0.41799999999999998</v>
      </c>
      <c r="R391" s="150">
        <f t="shared" si="42"/>
        <v>0.41799999999999998</v>
      </c>
      <c r="S391" s="150">
        <v>0</v>
      </c>
      <c r="T391" s="151">
        <f t="shared" si="43"/>
        <v>0</v>
      </c>
      <c r="U391" s="29"/>
      <c r="V391" s="29"/>
      <c r="W391" s="29"/>
      <c r="X391" s="29"/>
      <c r="Y391" s="29"/>
      <c r="Z391" s="29"/>
      <c r="AA391" s="29"/>
      <c r="AB391" s="29"/>
      <c r="AC391" s="29"/>
      <c r="AD391" s="29"/>
      <c r="AE391" s="29"/>
      <c r="AR391" s="152" t="s">
        <v>159</v>
      </c>
      <c r="AT391" s="152" t="s">
        <v>4251</v>
      </c>
      <c r="AU391" s="152" t="s">
        <v>77</v>
      </c>
      <c r="AY391" s="14" t="s">
        <v>125</v>
      </c>
      <c r="BE391" s="153">
        <f t="shared" si="44"/>
        <v>0</v>
      </c>
      <c r="BF391" s="153">
        <f t="shared" si="45"/>
        <v>0</v>
      </c>
      <c r="BG391" s="153">
        <f t="shared" si="46"/>
        <v>0</v>
      </c>
      <c r="BH391" s="153">
        <f t="shared" si="47"/>
        <v>0</v>
      </c>
      <c r="BI391" s="153">
        <f t="shared" si="48"/>
        <v>0</v>
      </c>
      <c r="BJ391" s="14" t="s">
        <v>85</v>
      </c>
      <c r="BK391" s="153">
        <f t="shared" si="49"/>
        <v>0</v>
      </c>
      <c r="BL391" s="14" t="s">
        <v>133</v>
      </c>
      <c r="BM391" s="152" t="s">
        <v>5076</v>
      </c>
    </row>
    <row r="392" spans="1:65" s="2" customFormat="1" ht="24.2" customHeight="1">
      <c r="A392" s="29"/>
      <c r="B392" s="140"/>
      <c r="C392" s="159" t="s">
        <v>1234</v>
      </c>
      <c r="D392" s="159" t="s">
        <v>4251</v>
      </c>
      <c r="E392" s="160" t="s">
        <v>5077</v>
      </c>
      <c r="F392" s="161" t="s">
        <v>5078</v>
      </c>
      <c r="G392" s="162" t="s">
        <v>446</v>
      </c>
      <c r="H392" s="163">
        <v>1</v>
      </c>
      <c r="I392" s="164"/>
      <c r="J392" s="165">
        <f t="shared" si="40"/>
        <v>0</v>
      </c>
      <c r="K392" s="161" t="s">
        <v>132</v>
      </c>
      <c r="L392" s="166"/>
      <c r="M392" s="167" t="s">
        <v>1</v>
      </c>
      <c r="N392" s="168" t="s">
        <v>42</v>
      </c>
      <c r="O392" s="55"/>
      <c r="P392" s="150">
        <f t="shared" si="41"/>
        <v>0</v>
      </c>
      <c r="Q392" s="150">
        <v>2.65</v>
      </c>
      <c r="R392" s="150">
        <f t="shared" si="42"/>
        <v>2.65</v>
      </c>
      <c r="S392" s="150">
        <v>0</v>
      </c>
      <c r="T392" s="151">
        <f t="shared" si="43"/>
        <v>0</v>
      </c>
      <c r="U392" s="29"/>
      <c r="V392" s="29"/>
      <c r="W392" s="29"/>
      <c r="X392" s="29"/>
      <c r="Y392" s="29"/>
      <c r="Z392" s="29"/>
      <c r="AA392" s="29"/>
      <c r="AB392" s="29"/>
      <c r="AC392" s="29"/>
      <c r="AD392" s="29"/>
      <c r="AE392" s="29"/>
      <c r="AR392" s="152" t="s">
        <v>159</v>
      </c>
      <c r="AT392" s="152" t="s">
        <v>4251</v>
      </c>
      <c r="AU392" s="152" t="s">
        <v>77</v>
      </c>
      <c r="AY392" s="14" t="s">
        <v>125</v>
      </c>
      <c r="BE392" s="153">
        <f t="shared" si="44"/>
        <v>0</v>
      </c>
      <c r="BF392" s="153">
        <f t="shared" si="45"/>
        <v>0</v>
      </c>
      <c r="BG392" s="153">
        <f t="shared" si="46"/>
        <v>0</v>
      </c>
      <c r="BH392" s="153">
        <f t="shared" si="47"/>
        <v>0</v>
      </c>
      <c r="BI392" s="153">
        <f t="shared" si="48"/>
        <v>0</v>
      </c>
      <c r="BJ392" s="14" t="s">
        <v>85</v>
      </c>
      <c r="BK392" s="153">
        <f t="shared" si="49"/>
        <v>0</v>
      </c>
      <c r="BL392" s="14" t="s">
        <v>133</v>
      </c>
      <c r="BM392" s="152" t="s">
        <v>5079</v>
      </c>
    </row>
    <row r="393" spans="1:65" s="2" customFormat="1" ht="16.5" customHeight="1">
      <c r="A393" s="29"/>
      <c r="B393" s="140"/>
      <c r="C393" s="159" t="s">
        <v>1238</v>
      </c>
      <c r="D393" s="159" t="s">
        <v>4251</v>
      </c>
      <c r="E393" s="160" t="s">
        <v>5080</v>
      </c>
      <c r="F393" s="161" t="s">
        <v>5081</v>
      </c>
      <c r="G393" s="162" t="s">
        <v>137</v>
      </c>
      <c r="H393" s="163">
        <v>1</v>
      </c>
      <c r="I393" s="164"/>
      <c r="J393" s="165">
        <f t="shared" si="40"/>
        <v>0</v>
      </c>
      <c r="K393" s="161" t="s">
        <v>132</v>
      </c>
      <c r="L393" s="166"/>
      <c r="M393" s="167" t="s">
        <v>1</v>
      </c>
      <c r="N393" s="168" t="s">
        <v>42</v>
      </c>
      <c r="O393" s="55"/>
      <c r="P393" s="150">
        <f t="shared" si="41"/>
        <v>0</v>
      </c>
      <c r="Q393" s="150">
        <v>0</v>
      </c>
      <c r="R393" s="150">
        <f t="shared" si="42"/>
        <v>0</v>
      </c>
      <c r="S393" s="150">
        <v>0</v>
      </c>
      <c r="T393" s="151">
        <f t="shared" si="43"/>
        <v>0</v>
      </c>
      <c r="U393" s="29"/>
      <c r="V393" s="29"/>
      <c r="W393" s="29"/>
      <c r="X393" s="29"/>
      <c r="Y393" s="29"/>
      <c r="Z393" s="29"/>
      <c r="AA393" s="29"/>
      <c r="AB393" s="29"/>
      <c r="AC393" s="29"/>
      <c r="AD393" s="29"/>
      <c r="AE393" s="29"/>
      <c r="AR393" s="152" t="s">
        <v>159</v>
      </c>
      <c r="AT393" s="152" t="s">
        <v>4251</v>
      </c>
      <c r="AU393" s="152" t="s">
        <v>77</v>
      </c>
      <c r="AY393" s="14" t="s">
        <v>125</v>
      </c>
      <c r="BE393" s="153">
        <f t="shared" si="44"/>
        <v>0</v>
      </c>
      <c r="BF393" s="153">
        <f t="shared" si="45"/>
        <v>0</v>
      </c>
      <c r="BG393" s="153">
        <f t="shared" si="46"/>
        <v>0</v>
      </c>
      <c r="BH393" s="153">
        <f t="shared" si="47"/>
        <v>0</v>
      </c>
      <c r="BI393" s="153">
        <f t="shared" si="48"/>
        <v>0</v>
      </c>
      <c r="BJ393" s="14" t="s">
        <v>85</v>
      </c>
      <c r="BK393" s="153">
        <f t="shared" si="49"/>
        <v>0</v>
      </c>
      <c r="BL393" s="14" t="s">
        <v>133</v>
      </c>
      <c r="BM393" s="152" t="s">
        <v>5082</v>
      </c>
    </row>
    <row r="394" spans="1:65" s="2" customFormat="1" ht="24.2" customHeight="1">
      <c r="A394" s="29"/>
      <c r="B394" s="140"/>
      <c r="C394" s="159" t="s">
        <v>1242</v>
      </c>
      <c r="D394" s="159" t="s">
        <v>4251</v>
      </c>
      <c r="E394" s="160" t="s">
        <v>5083</v>
      </c>
      <c r="F394" s="161" t="s">
        <v>5084</v>
      </c>
      <c r="G394" s="162" t="s">
        <v>2188</v>
      </c>
      <c r="H394" s="163">
        <v>1</v>
      </c>
      <c r="I394" s="164"/>
      <c r="J394" s="165">
        <f t="shared" si="40"/>
        <v>0</v>
      </c>
      <c r="K394" s="161" t="s">
        <v>132</v>
      </c>
      <c r="L394" s="166"/>
      <c r="M394" s="167" t="s">
        <v>1</v>
      </c>
      <c r="N394" s="168" t="s">
        <v>42</v>
      </c>
      <c r="O394" s="55"/>
      <c r="P394" s="150">
        <f t="shared" si="41"/>
        <v>0</v>
      </c>
      <c r="Q394" s="150">
        <v>1</v>
      </c>
      <c r="R394" s="150">
        <f t="shared" si="42"/>
        <v>1</v>
      </c>
      <c r="S394" s="150">
        <v>0</v>
      </c>
      <c r="T394" s="151">
        <f t="shared" si="43"/>
        <v>0</v>
      </c>
      <c r="U394" s="29"/>
      <c r="V394" s="29"/>
      <c r="W394" s="29"/>
      <c r="X394" s="29"/>
      <c r="Y394" s="29"/>
      <c r="Z394" s="29"/>
      <c r="AA394" s="29"/>
      <c r="AB394" s="29"/>
      <c r="AC394" s="29"/>
      <c r="AD394" s="29"/>
      <c r="AE394" s="29"/>
      <c r="AR394" s="152" t="s">
        <v>159</v>
      </c>
      <c r="AT394" s="152" t="s">
        <v>4251</v>
      </c>
      <c r="AU394" s="152" t="s">
        <v>77</v>
      </c>
      <c r="AY394" s="14" t="s">
        <v>125</v>
      </c>
      <c r="BE394" s="153">
        <f t="shared" si="44"/>
        <v>0</v>
      </c>
      <c r="BF394" s="153">
        <f t="shared" si="45"/>
        <v>0</v>
      </c>
      <c r="BG394" s="153">
        <f t="shared" si="46"/>
        <v>0</v>
      </c>
      <c r="BH394" s="153">
        <f t="shared" si="47"/>
        <v>0</v>
      </c>
      <c r="BI394" s="153">
        <f t="shared" si="48"/>
        <v>0</v>
      </c>
      <c r="BJ394" s="14" t="s">
        <v>85</v>
      </c>
      <c r="BK394" s="153">
        <f t="shared" si="49"/>
        <v>0</v>
      </c>
      <c r="BL394" s="14" t="s">
        <v>133</v>
      </c>
      <c r="BM394" s="152" t="s">
        <v>5085</v>
      </c>
    </row>
    <row r="395" spans="1:65" s="2" customFormat="1" ht="24.2" customHeight="1">
      <c r="A395" s="29"/>
      <c r="B395" s="140"/>
      <c r="C395" s="159" t="s">
        <v>1246</v>
      </c>
      <c r="D395" s="159" t="s">
        <v>4251</v>
      </c>
      <c r="E395" s="160" t="s">
        <v>5086</v>
      </c>
      <c r="F395" s="161" t="s">
        <v>5087</v>
      </c>
      <c r="G395" s="162" t="s">
        <v>2188</v>
      </c>
      <c r="H395" s="163">
        <v>1</v>
      </c>
      <c r="I395" s="164"/>
      <c r="J395" s="165">
        <f t="shared" si="40"/>
        <v>0</v>
      </c>
      <c r="K395" s="161" t="s">
        <v>132</v>
      </c>
      <c r="L395" s="166"/>
      <c r="M395" s="167" t="s">
        <v>1</v>
      </c>
      <c r="N395" s="168" t="s">
        <v>42</v>
      </c>
      <c r="O395" s="55"/>
      <c r="P395" s="150">
        <f t="shared" si="41"/>
        <v>0</v>
      </c>
      <c r="Q395" s="150">
        <v>1</v>
      </c>
      <c r="R395" s="150">
        <f t="shared" si="42"/>
        <v>1</v>
      </c>
      <c r="S395" s="150">
        <v>0</v>
      </c>
      <c r="T395" s="151">
        <f t="shared" si="43"/>
        <v>0</v>
      </c>
      <c r="U395" s="29"/>
      <c r="V395" s="29"/>
      <c r="W395" s="29"/>
      <c r="X395" s="29"/>
      <c r="Y395" s="29"/>
      <c r="Z395" s="29"/>
      <c r="AA395" s="29"/>
      <c r="AB395" s="29"/>
      <c r="AC395" s="29"/>
      <c r="AD395" s="29"/>
      <c r="AE395" s="29"/>
      <c r="AR395" s="152" t="s">
        <v>159</v>
      </c>
      <c r="AT395" s="152" t="s">
        <v>4251</v>
      </c>
      <c r="AU395" s="152" t="s">
        <v>77</v>
      </c>
      <c r="AY395" s="14" t="s">
        <v>125</v>
      </c>
      <c r="BE395" s="153">
        <f t="shared" si="44"/>
        <v>0</v>
      </c>
      <c r="BF395" s="153">
        <f t="shared" si="45"/>
        <v>0</v>
      </c>
      <c r="BG395" s="153">
        <f t="shared" si="46"/>
        <v>0</v>
      </c>
      <c r="BH395" s="153">
        <f t="shared" si="47"/>
        <v>0</v>
      </c>
      <c r="BI395" s="153">
        <f t="shared" si="48"/>
        <v>0</v>
      </c>
      <c r="BJ395" s="14" t="s">
        <v>85</v>
      </c>
      <c r="BK395" s="153">
        <f t="shared" si="49"/>
        <v>0</v>
      </c>
      <c r="BL395" s="14" t="s">
        <v>133</v>
      </c>
      <c r="BM395" s="152" t="s">
        <v>5088</v>
      </c>
    </row>
    <row r="396" spans="1:65" s="2" customFormat="1" ht="21.75" customHeight="1">
      <c r="A396" s="29"/>
      <c r="B396" s="140"/>
      <c r="C396" s="159" t="s">
        <v>1250</v>
      </c>
      <c r="D396" s="159" t="s">
        <v>4251</v>
      </c>
      <c r="E396" s="160" t="s">
        <v>5089</v>
      </c>
      <c r="F396" s="161" t="s">
        <v>5090</v>
      </c>
      <c r="G396" s="162" t="s">
        <v>2188</v>
      </c>
      <c r="H396" s="163">
        <v>1</v>
      </c>
      <c r="I396" s="164"/>
      <c r="J396" s="165">
        <f t="shared" si="40"/>
        <v>0</v>
      </c>
      <c r="K396" s="161" t="s">
        <v>132</v>
      </c>
      <c r="L396" s="166"/>
      <c r="M396" s="167" t="s">
        <v>1</v>
      </c>
      <c r="N396" s="168" t="s">
        <v>42</v>
      </c>
      <c r="O396" s="55"/>
      <c r="P396" s="150">
        <f t="shared" si="41"/>
        <v>0</v>
      </c>
      <c r="Q396" s="150">
        <v>1</v>
      </c>
      <c r="R396" s="150">
        <f t="shared" si="42"/>
        <v>1</v>
      </c>
      <c r="S396" s="150">
        <v>0</v>
      </c>
      <c r="T396" s="151">
        <f t="shared" si="43"/>
        <v>0</v>
      </c>
      <c r="U396" s="29"/>
      <c r="V396" s="29"/>
      <c r="W396" s="29"/>
      <c r="X396" s="29"/>
      <c r="Y396" s="29"/>
      <c r="Z396" s="29"/>
      <c r="AA396" s="29"/>
      <c r="AB396" s="29"/>
      <c r="AC396" s="29"/>
      <c r="AD396" s="29"/>
      <c r="AE396" s="29"/>
      <c r="AR396" s="152" t="s">
        <v>159</v>
      </c>
      <c r="AT396" s="152" t="s">
        <v>4251</v>
      </c>
      <c r="AU396" s="152" t="s">
        <v>77</v>
      </c>
      <c r="AY396" s="14" t="s">
        <v>125</v>
      </c>
      <c r="BE396" s="153">
        <f t="shared" si="44"/>
        <v>0</v>
      </c>
      <c r="BF396" s="153">
        <f t="shared" si="45"/>
        <v>0</v>
      </c>
      <c r="BG396" s="153">
        <f t="shared" si="46"/>
        <v>0</v>
      </c>
      <c r="BH396" s="153">
        <f t="shared" si="47"/>
        <v>0</v>
      </c>
      <c r="BI396" s="153">
        <f t="shared" si="48"/>
        <v>0</v>
      </c>
      <c r="BJ396" s="14" t="s">
        <v>85</v>
      </c>
      <c r="BK396" s="153">
        <f t="shared" si="49"/>
        <v>0</v>
      </c>
      <c r="BL396" s="14" t="s">
        <v>133</v>
      </c>
      <c r="BM396" s="152" t="s">
        <v>5091</v>
      </c>
    </row>
    <row r="397" spans="1:65" s="2" customFormat="1" ht="24.2" customHeight="1">
      <c r="A397" s="29"/>
      <c r="B397" s="140"/>
      <c r="C397" s="159" t="s">
        <v>1254</v>
      </c>
      <c r="D397" s="159" t="s">
        <v>4251</v>
      </c>
      <c r="E397" s="160" t="s">
        <v>5092</v>
      </c>
      <c r="F397" s="161" t="s">
        <v>5093</v>
      </c>
      <c r="G397" s="162" t="s">
        <v>2188</v>
      </c>
      <c r="H397" s="163">
        <v>1</v>
      </c>
      <c r="I397" s="164"/>
      <c r="J397" s="165">
        <f t="shared" si="40"/>
        <v>0</v>
      </c>
      <c r="K397" s="161" t="s">
        <v>132</v>
      </c>
      <c r="L397" s="166"/>
      <c r="M397" s="167" t="s">
        <v>1</v>
      </c>
      <c r="N397" s="168" t="s">
        <v>42</v>
      </c>
      <c r="O397" s="55"/>
      <c r="P397" s="150">
        <f t="shared" si="41"/>
        <v>0</v>
      </c>
      <c r="Q397" s="150">
        <v>1</v>
      </c>
      <c r="R397" s="150">
        <f t="shared" si="42"/>
        <v>1</v>
      </c>
      <c r="S397" s="150">
        <v>0</v>
      </c>
      <c r="T397" s="151">
        <f t="shared" si="43"/>
        <v>0</v>
      </c>
      <c r="U397" s="29"/>
      <c r="V397" s="29"/>
      <c r="W397" s="29"/>
      <c r="X397" s="29"/>
      <c r="Y397" s="29"/>
      <c r="Z397" s="29"/>
      <c r="AA397" s="29"/>
      <c r="AB397" s="29"/>
      <c r="AC397" s="29"/>
      <c r="AD397" s="29"/>
      <c r="AE397" s="29"/>
      <c r="AR397" s="152" t="s">
        <v>159</v>
      </c>
      <c r="AT397" s="152" t="s">
        <v>4251</v>
      </c>
      <c r="AU397" s="152" t="s">
        <v>77</v>
      </c>
      <c r="AY397" s="14" t="s">
        <v>125</v>
      </c>
      <c r="BE397" s="153">
        <f t="shared" si="44"/>
        <v>0</v>
      </c>
      <c r="BF397" s="153">
        <f t="shared" si="45"/>
        <v>0</v>
      </c>
      <c r="BG397" s="153">
        <f t="shared" si="46"/>
        <v>0</v>
      </c>
      <c r="BH397" s="153">
        <f t="shared" si="47"/>
        <v>0</v>
      </c>
      <c r="BI397" s="153">
        <f t="shared" si="48"/>
        <v>0</v>
      </c>
      <c r="BJ397" s="14" t="s">
        <v>85</v>
      </c>
      <c r="BK397" s="153">
        <f t="shared" si="49"/>
        <v>0</v>
      </c>
      <c r="BL397" s="14" t="s">
        <v>133</v>
      </c>
      <c r="BM397" s="152" t="s">
        <v>5094</v>
      </c>
    </row>
    <row r="398" spans="1:65" s="2" customFormat="1" ht="24.2" customHeight="1">
      <c r="A398" s="29"/>
      <c r="B398" s="140"/>
      <c r="C398" s="159" t="s">
        <v>1258</v>
      </c>
      <c r="D398" s="159" t="s">
        <v>4251</v>
      </c>
      <c r="E398" s="160" t="s">
        <v>5095</v>
      </c>
      <c r="F398" s="161" t="s">
        <v>5096</v>
      </c>
      <c r="G398" s="162" t="s">
        <v>2188</v>
      </c>
      <c r="H398" s="163">
        <v>1</v>
      </c>
      <c r="I398" s="164"/>
      <c r="J398" s="165">
        <f t="shared" si="40"/>
        <v>0</v>
      </c>
      <c r="K398" s="161" t="s">
        <v>132</v>
      </c>
      <c r="L398" s="166"/>
      <c r="M398" s="167" t="s">
        <v>1</v>
      </c>
      <c r="N398" s="168" t="s">
        <v>42</v>
      </c>
      <c r="O398" s="55"/>
      <c r="P398" s="150">
        <f t="shared" si="41"/>
        <v>0</v>
      </c>
      <c r="Q398" s="150">
        <v>1</v>
      </c>
      <c r="R398" s="150">
        <f t="shared" si="42"/>
        <v>1</v>
      </c>
      <c r="S398" s="150">
        <v>0</v>
      </c>
      <c r="T398" s="151">
        <f t="shared" si="43"/>
        <v>0</v>
      </c>
      <c r="U398" s="29"/>
      <c r="V398" s="29"/>
      <c r="W398" s="29"/>
      <c r="X398" s="29"/>
      <c r="Y398" s="29"/>
      <c r="Z398" s="29"/>
      <c r="AA398" s="29"/>
      <c r="AB398" s="29"/>
      <c r="AC398" s="29"/>
      <c r="AD398" s="29"/>
      <c r="AE398" s="29"/>
      <c r="AR398" s="152" t="s">
        <v>159</v>
      </c>
      <c r="AT398" s="152" t="s">
        <v>4251</v>
      </c>
      <c r="AU398" s="152" t="s">
        <v>77</v>
      </c>
      <c r="AY398" s="14" t="s">
        <v>125</v>
      </c>
      <c r="BE398" s="153">
        <f t="shared" si="44"/>
        <v>0</v>
      </c>
      <c r="BF398" s="153">
        <f t="shared" si="45"/>
        <v>0</v>
      </c>
      <c r="BG398" s="153">
        <f t="shared" si="46"/>
        <v>0</v>
      </c>
      <c r="BH398" s="153">
        <f t="shared" si="47"/>
        <v>0</v>
      </c>
      <c r="BI398" s="153">
        <f t="shared" si="48"/>
        <v>0</v>
      </c>
      <c r="BJ398" s="14" t="s">
        <v>85</v>
      </c>
      <c r="BK398" s="153">
        <f t="shared" si="49"/>
        <v>0</v>
      </c>
      <c r="BL398" s="14" t="s">
        <v>133</v>
      </c>
      <c r="BM398" s="152" t="s">
        <v>5097</v>
      </c>
    </row>
    <row r="399" spans="1:65" s="2" customFormat="1" ht="24.2" customHeight="1">
      <c r="A399" s="29"/>
      <c r="B399" s="140"/>
      <c r="C399" s="159" t="s">
        <v>1262</v>
      </c>
      <c r="D399" s="159" t="s">
        <v>4251</v>
      </c>
      <c r="E399" s="160" t="s">
        <v>5098</v>
      </c>
      <c r="F399" s="161" t="s">
        <v>5099</v>
      </c>
      <c r="G399" s="162" t="s">
        <v>2188</v>
      </c>
      <c r="H399" s="163">
        <v>1</v>
      </c>
      <c r="I399" s="164"/>
      <c r="J399" s="165">
        <f t="shared" si="40"/>
        <v>0</v>
      </c>
      <c r="K399" s="161" t="s">
        <v>132</v>
      </c>
      <c r="L399" s="166"/>
      <c r="M399" s="167" t="s">
        <v>1</v>
      </c>
      <c r="N399" s="168" t="s">
        <v>42</v>
      </c>
      <c r="O399" s="55"/>
      <c r="P399" s="150">
        <f t="shared" si="41"/>
        <v>0</v>
      </c>
      <c r="Q399" s="150">
        <v>1</v>
      </c>
      <c r="R399" s="150">
        <f t="shared" si="42"/>
        <v>1</v>
      </c>
      <c r="S399" s="150">
        <v>0</v>
      </c>
      <c r="T399" s="151">
        <f t="shared" si="43"/>
        <v>0</v>
      </c>
      <c r="U399" s="29"/>
      <c r="V399" s="29"/>
      <c r="W399" s="29"/>
      <c r="X399" s="29"/>
      <c r="Y399" s="29"/>
      <c r="Z399" s="29"/>
      <c r="AA399" s="29"/>
      <c r="AB399" s="29"/>
      <c r="AC399" s="29"/>
      <c r="AD399" s="29"/>
      <c r="AE399" s="29"/>
      <c r="AR399" s="152" t="s">
        <v>159</v>
      </c>
      <c r="AT399" s="152" t="s">
        <v>4251</v>
      </c>
      <c r="AU399" s="152" t="s">
        <v>77</v>
      </c>
      <c r="AY399" s="14" t="s">
        <v>125</v>
      </c>
      <c r="BE399" s="153">
        <f t="shared" si="44"/>
        <v>0</v>
      </c>
      <c r="BF399" s="153">
        <f t="shared" si="45"/>
        <v>0</v>
      </c>
      <c r="BG399" s="153">
        <f t="shared" si="46"/>
        <v>0</v>
      </c>
      <c r="BH399" s="153">
        <f t="shared" si="47"/>
        <v>0</v>
      </c>
      <c r="BI399" s="153">
        <f t="shared" si="48"/>
        <v>0</v>
      </c>
      <c r="BJ399" s="14" t="s">
        <v>85</v>
      </c>
      <c r="BK399" s="153">
        <f t="shared" si="49"/>
        <v>0</v>
      </c>
      <c r="BL399" s="14" t="s">
        <v>133</v>
      </c>
      <c r="BM399" s="152" t="s">
        <v>5100</v>
      </c>
    </row>
    <row r="400" spans="1:65" s="2" customFormat="1" ht="16.5" customHeight="1">
      <c r="A400" s="29"/>
      <c r="B400" s="140"/>
      <c r="C400" s="159" t="s">
        <v>1266</v>
      </c>
      <c r="D400" s="159" t="s">
        <v>4251</v>
      </c>
      <c r="E400" s="160" t="s">
        <v>5101</v>
      </c>
      <c r="F400" s="161" t="s">
        <v>5102</v>
      </c>
      <c r="G400" s="162" t="s">
        <v>5103</v>
      </c>
      <c r="H400" s="163">
        <v>1</v>
      </c>
      <c r="I400" s="164"/>
      <c r="J400" s="165">
        <f t="shared" si="40"/>
        <v>0</v>
      </c>
      <c r="K400" s="161" t="s">
        <v>132</v>
      </c>
      <c r="L400" s="166"/>
      <c r="M400" s="167" t="s">
        <v>1</v>
      </c>
      <c r="N400" s="168" t="s">
        <v>42</v>
      </c>
      <c r="O400" s="55"/>
      <c r="P400" s="150">
        <f t="shared" si="41"/>
        <v>0</v>
      </c>
      <c r="Q400" s="150">
        <v>0</v>
      </c>
      <c r="R400" s="150">
        <f t="shared" si="42"/>
        <v>0</v>
      </c>
      <c r="S400" s="150">
        <v>0</v>
      </c>
      <c r="T400" s="151">
        <f t="shared" si="43"/>
        <v>0</v>
      </c>
      <c r="U400" s="29"/>
      <c r="V400" s="29"/>
      <c r="W400" s="29"/>
      <c r="X400" s="29"/>
      <c r="Y400" s="29"/>
      <c r="Z400" s="29"/>
      <c r="AA400" s="29"/>
      <c r="AB400" s="29"/>
      <c r="AC400" s="29"/>
      <c r="AD400" s="29"/>
      <c r="AE400" s="29"/>
      <c r="AR400" s="152" t="s">
        <v>159</v>
      </c>
      <c r="AT400" s="152" t="s">
        <v>4251</v>
      </c>
      <c r="AU400" s="152" t="s">
        <v>77</v>
      </c>
      <c r="AY400" s="14" t="s">
        <v>125</v>
      </c>
      <c r="BE400" s="153">
        <f t="shared" si="44"/>
        <v>0</v>
      </c>
      <c r="BF400" s="153">
        <f t="shared" si="45"/>
        <v>0</v>
      </c>
      <c r="BG400" s="153">
        <f t="shared" si="46"/>
        <v>0</v>
      </c>
      <c r="BH400" s="153">
        <f t="shared" si="47"/>
        <v>0</v>
      </c>
      <c r="BI400" s="153">
        <f t="shared" si="48"/>
        <v>0</v>
      </c>
      <c r="BJ400" s="14" t="s">
        <v>85</v>
      </c>
      <c r="BK400" s="153">
        <f t="shared" si="49"/>
        <v>0</v>
      </c>
      <c r="BL400" s="14" t="s">
        <v>133</v>
      </c>
      <c r="BM400" s="152" t="s">
        <v>5104</v>
      </c>
    </row>
    <row r="401" spans="1:65" s="2" customFormat="1" ht="16.5" customHeight="1">
      <c r="A401" s="29"/>
      <c r="B401" s="140"/>
      <c r="C401" s="159" t="s">
        <v>1270</v>
      </c>
      <c r="D401" s="159" t="s">
        <v>4251</v>
      </c>
      <c r="E401" s="160" t="s">
        <v>5105</v>
      </c>
      <c r="F401" s="161" t="s">
        <v>5106</v>
      </c>
      <c r="G401" s="162" t="s">
        <v>137</v>
      </c>
      <c r="H401" s="163">
        <v>1</v>
      </c>
      <c r="I401" s="164"/>
      <c r="J401" s="165">
        <f t="shared" si="40"/>
        <v>0</v>
      </c>
      <c r="K401" s="161" t="s">
        <v>132</v>
      </c>
      <c r="L401" s="166"/>
      <c r="M401" s="167" t="s">
        <v>1</v>
      </c>
      <c r="N401" s="168" t="s">
        <v>42</v>
      </c>
      <c r="O401" s="55"/>
      <c r="P401" s="150">
        <f t="shared" si="41"/>
        <v>0</v>
      </c>
      <c r="Q401" s="150">
        <v>0</v>
      </c>
      <c r="R401" s="150">
        <f t="shared" si="42"/>
        <v>0</v>
      </c>
      <c r="S401" s="150">
        <v>0</v>
      </c>
      <c r="T401" s="151">
        <f t="shared" si="43"/>
        <v>0</v>
      </c>
      <c r="U401" s="29"/>
      <c r="V401" s="29"/>
      <c r="W401" s="29"/>
      <c r="X401" s="29"/>
      <c r="Y401" s="29"/>
      <c r="Z401" s="29"/>
      <c r="AA401" s="29"/>
      <c r="AB401" s="29"/>
      <c r="AC401" s="29"/>
      <c r="AD401" s="29"/>
      <c r="AE401" s="29"/>
      <c r="AR401" s="152" t="s">
        <v>159</v>
      </c>
      <c r="AT401" s="152" t="s">
        <v>4251</v>
      </c>
      <c r="AU401" s="152" t="s">
        <v>77</v>
      </c>
      <c r="AY401" s="14" t="s">
        <v>125</v>
      </c>
      <c r="BE401" s="153">
        <f t="shared" si="44"/>
        <v>0</v>
      </c>
      <c r="BF401" s="153">
        <f t="shared" si="45"/>
        <v>0</v>
      </c>
      <c r="BG401" s="153">
        <f t="shared" si="46"/>
        <v>0</v>
      </c>
      <c r="BH401" s="153">
        <f t="shared" si="47"/>
        <v>0</v>
      </c>
      <c r="BI401" s="153">
        <f t="shared" si="48"/>
        <v>0</v>
      </c>
      <c r="BJ401" s="14" t="s">
        <v>85</v>
      </c>
      <c r="BK401" s="153">
        <f t="shared" si="49"/>
        <v>0</v>
      </c>
      <c r="BL401" s="14" t="s">
        <v>133</v>
      </c>
      <c r="BM401" s="152" t="s">
        <v>5107</v>
      </c>
    </row>
    <row r="402" spans="1:65" s="2" customFormat="1" ht="16.5" customHeight="1">
      <c r="A402" s="29"/>
      <c r="B402" s="140"/>
      <c r="C402" s="159" t="s">
        <v>1274</v>
      </c>
      <c r="D402" s="159" t="s">
        <v>4251</v>
      </c>
      <c r="E402" s="160" t="s">
        <v>5108</v>
      </c>
      <c r="F402" s="161" t="s">
        <v>5109</v>
      </c>
      <c r="G402" s="162" t="s">
        <v>137</v>
      </c>
      <c r="H402" s="163">
        <v>1</v>
      </c>
      <c r="I402" s="164"/>
      <c r="J402" s="165">
        <f t="shared" si="40"/>
        <v>0</v>
      </c>
      <c r="K402" s="161" t="s">
        <v>132</v>
      </c>
      <c r="L402" s="166"/>
      <c r="M402" s="167" t="s">
        <v>1</v>
      </c>
      <c r="N402" s="168" t="s">
        <v>42</v>
      </c>
      <c r="O402" s="55"/>
      <c r="P402" s="150">
        <f t="shared" si="41"/>
        <v>0</v>
      </c>
      <c r="Q402" s="150">
        <v>0</v>
      </c>
      <c r="R402" s="150">
        <f t="shared" si="42"/>
        <v>0</v>
      </c>
      <c r="S402" s="150">
        <v>0</v>
      </c>
      <c r="T402" s="151">
        <f t="shared" si="43"/>
        <v>0</v>
      </c>
      <c r="U402" s="29"/>
      <c r="V402" s="29"/>
      <c r="W402" s="29"/>
      <c r="X402" s="29"/>
      <c r="Y402" s="29"/>
      <c r="Z402" s="29"/>
      <c r="AA402" s="29"/>
      <c r="AB402" s="29"/>
      <c r="AC402" s="29"/>
      <c r="AD402" s="29"/>
      <c r="AE402" s="29"/>
      <c r="AR402" s="152" t="s">
        <v>159</v>
      </c>
      <c r="AT402" s="152" t="s">
        <v>4251</v>
      </c>
      <c r="AU402" s="152" t="s">
        <v>77</v>
      </c>
      <c r="AY402" s="14" t="s">
        <v>125</v>
      </c>
      <c r="BE402" s="153">
        <f t="shared" si="44"/>
        <v>0</v>
      </c>
      <c r="BF402" s="153">
        <f t="shared" si="45"/>
        <v>0</v>
      </c>
      <c r="BG402" s="153">
        <f t="shared" si="46"/>
        <v>0</v>
      </c>
      <c r="BH402" s="153">
        <f t="shared" si="47"/>
        <v>0</v>
      </c>
      <c r="BI402" s="153">
        <f t="shared" si="48"/>
        <v>0</v>
      </c>
      <c r="BJ402" s="14" t="s">
        <v>85</v>
      </c>
      <c r="BK402" s="153">
        <f t="shared" si="49"/>
        <v>0</v>
      </c>
      <c r="BL402" s="14" t="s">
        <v>133</v>
      </c>
      <c r="BM402" s="152" t="s">
        <v>5110</v>
      </c>
    </row>
    <row r="403" spans="1:65" s="2" customFormat="1" ht="16.5" customHeight="1">
      <c r="A403" s="29"/>
      <c r="B403" s="140"/>
      <c r="C403" s="159" t="s">
        <v>1278</v>
      </c>
      <c r="D403" s="159" t="s">
        <v>4251</v>
      </c>
      <c r="E403" s="160" t="s">
        <v>5111</v>
      </c>
      <c r="F403" s="161" t="s">
        <v>5112</v>
      </c>
      <c r="G403" s="162" t="s">
        <v>5103</v>
      </c>
      <c r="H403" s="163">
        <v>1</v>
      </c>
      <c r="I403" s="164"/>
      <c r="J403" s="165">
        <f t="shared" si="40"/>
        <v>0</v>
      </c>
      <c r="K403" s="161" t="s">
        <v>132</v>
      </c>
      <c r="L403" s="166"/>
      <c r="M403" s="167" t="s">
        <v>1</v>
      </c>
      <c r="N403" s="168" t="s">
        <v>42</v>
      </c>
      <c r="O403" s="55"/>
      <c r="P403" s="150">
        <f t="shared" si="41"/>
        <v>0</v>
      </c>
      <c r="Q403" s="150">
        <v>0</v>
      </c>
      <c r="R403" s="150">
        <f t="shared" si="42"/>
        <v>0</v>
      </c>
      <c r="S403" s="150">
        <v>0</v>
      </c>
      <c r="T403" s="151">
        <f t="shared" si="43"/>
        <v>0</v>
      </c>
      <c r="U403" s="29"/>
      <c r="V403" s="29"/>
      <c r="W403" s="29"/>
      <c r="X403" s="29"/>
      <c r="Y403" s="29"/>
      <c r="Z403" s="29"/>
      <c r="AA403" s="29"/>
      <c r="AB403" s="29"/>
      <c r="AC403" s="29"/>
      <c r="AD403" s="29"/>
      <c r="AE403" s="29"/>
      <c r="AR403" s="152" t="s">
        <v>159</v>
      </c>
      <c r="AT403" s="152" t="s">
        <v>4251</v>
      </c>
      <c r="AU403" s="152" t="s">
        <v>77</v>
      </c>
      <c r="AY403" s="14" t="s">
        <v>125</v>
      </c>
      <c r="BE403" s="153">
        <f t="shared" si="44"/>
        <v>0</v>
      </c>
      <c r="BF403" s="153">
        <f t="shared" si="45"/>
        <v>0</v>
      </c>
      <c r="BG403" s="153">
        <f t="shared" si="46"/>
        <v>0</v>
      </c>
      <c r="BH403" s="153">
        <f t="shared" si="47"/>
        <v>0</v>
      </c>
      <c r="BI403" s="153">
        <f t="shared" si="48"/>
        <v>0</v>
      </c>
      <c r="BJ403" s="14" t="s">
        <v>85</v>
      </c>
      <c r="BK403" s="153">
        <f t="shared" si="49"/>
        <v>0</v>
      </c>
      <c r="BL403" s="14" t="s">
        <v>133</v>
      </c>
      <c r="BM403" s="152" t="s">
        <v>5113</v>
      </c>
    </row>
    <row r="404" spans="1:65" s="2" customFormat="1" ht="24.2" customHeight="1">
      <c r="A404" s="29"/>
      <c r="B404" s="140"/>
      <c r="C404" s="159" t="s">
        <v>1282</v>
      </c>
      <c r="D404" s="159" t="s">
        <v>4251</v>
      </c>
      <c r="E404" s="160" t="s">
        <v>5114</v>
      </c>
      <c r="F404" s="161" t="s">
        <v>5115</v>
      </c>
      <c r="G404" s="162" t="s">
        <v>137</v>
      </c>
      <c r="H404" s="163">
        <v>1</v>
      </c>
      <c r="I404" s="164"/>
      <c r="J404" s="165">
        <f t="shared" si="40"/>
        <v>0</v>
      </c>
      <c r="K404" s="161" t="s">
        <v>132</v>
      </c>
      <c r="L404" s="166"/>
      <c r="M404" s="167" t="s">
        <v>1</v>
      </c>
      <c r="N404" s="168" t="s">
        <v>42</v>
      </c>
      <c r="O404" s="55"/>
      <c r="P404" s="150">
        <f t="shared" si="41"/>
        <v>0</v>
      </c>
      <c r="Q404" s="150">
        <v>0</v>
      </c>
      <c r="R404" s="150">
        <f t="shared" si="42"/>
        <v>0</v>
      </c>
      <c r="S404" s="150">
        <v>0</v>
      </c>
      <c r="T404" s="151">
        <f t="shared" si="43"/>
        <v>0</v>
      </c>
      <c r="U404" s="29"/>
      <c r="V404" s="29"/>
      <c r="W404" s="29"/>
      <c r="X404" s="29"/>
      <c r="Y404" s="29"/>
      <c r="Z404" s="29"/>
      <c r="AA404" s="29"/>
      <c r="AB404" s="29"/>
      <c r="AC404" s="29"/>
      <c r="AD404" s="29"/>
      <c r="AE404" s="29"/>
      <c r="AR404" s="152" t="s">
        <v>159</v>
      </c>
      <c r="AT404" s="152" t="s">
        <v>4251</v>
      </c>
      <c r="AU404" s="152" t="s">
        <v>77</v>
      </c>
      <c r="AY404" s="14" t="s">
        <v>125</v>
      </c>
      <c r="BE404" s="153">
        <f t="shared" si="44"/>
        <v>0</v>
      </c>
      <c r="BF404" s="153">
        <f t="shared" si="45"/>
        <v>0</v>
      </c>
      <c r="BG404" s="153">
        <f t="shared" si="46"/>
        <v>0</v>
      </c>
      <c r="BH404" s="153">
        <f t="shared" si="47"/>
        <v>0</v>
      </c>
      <c r="BI404" s="153">
        <f t="shared" si="48"/>
        <v>0</v>
      </c>
      <c r="BJ404" s="14" t="s">
        <v>85</v>
      </c>
      <c r="BK404" s="153">
        <f t="shared" si="49"/>
        <v>0</v>
      </c>
      <c r="BL404" s="14" t="s">
        <v>133</v>
      </c>
      <c r="BM404" s="152" t="s">
        <v>5116</v>
      </c>
    </row>
    <row r="405" spans="1:65" s="2" customFormat="1" ht="24.2" customHeight="1">
      <c r="A405" s="29"/>
      <c r="B405" s="140"/>
      <c r="C405" s="159" t="s">
        <v>1286</v>
      </c>
      <c r="D405" s="159" t="s">
        <v>4251</v>
      </c>
      <c r="E405" s="160" t="s">
        <v>5117</v>
      </c>
      <c r="F405" s="161" t="s">
        <v>5118</v>
      </c>
      <c r="G405" s="162" t="s">
        <v>137</v>
      </c>
      <c r="H405" s="163">
        <v>1</v>
      </c>
      <c r="I405" s="164"/>
      <c r="J405" s="165">
        <f t="shared" si="40"/>
        <v>0</v>
      </c>
      <c r="K405" s="161" t="s">
        <v>132</v>
      </c>
      <c r="L405" s="166"/>
      <c r="M405" s="167" t="s">
        <v>1</v>
      </c>
      <c r="N405" s="168" t="s">
        <v>42</v>
      </c>
      <c r="O405" s="55"/>
      <c r="P405" s="150">
        <f t="shared" si="41"/>
        <v>0</v>
      </c>
      <c r="Q405" s="150">
        <v>0</v>
      </c>
      <c r="R405" s="150">
        <f t="shared" si="42"/>
        <v>0</v>
      </c>
      <c r="S405" s="150">
        <v>0</v>
      </c>
      <c r="T405" s="151">
        <f t="shared" si="43"/>
        <v>0</v>
      </c>
      <c r="U405" s="29"/>
      <c r="V405" s="29"/>
      <c r="W405" s="29"/>
      <c r="X405" s="29"/>
      <c r="Y405" s="29"/>
      <c r="Z405" s="29"/>
      <c r="AA405" s="29"/>
      <c r="AB405" s="29"/>
      <c r="AC405" s="29"/>
      <c r="AD405" s="29"/>
      <c r="AE405" s="29"/>
      <c r="AR405" s="152" t="s">
        <v>159</v>
      </c>
      <c r="AT405" s="152" t="s">
        <v>4251</v>
      </c>
      <c r="AU405" s="152" t="s">
        <v>77</v>
      </c>
      <c r="AY405" s="14" t="s">
        <v>125</v>
      </c>
      <c r="BE405" s="153">
        <f t="shared" si="44"/>
        <v>0</v>
      </c>
      <c r="BF405" s="153">
        <f t="shared" si="45"/>
        <v>0</v>
      </c>
      <c r="BG405" s="153">
        <f t="shared" si="46"/>
        <v>0</v>
      </c>
      <c r="BH405" s="153">
        <f t="shared" si="47"/>
        <v>0</v>
      </c>
      <c r="BI405" s="153">
        <f t="shared" si="48"/>
        <v>0</v>
      </c>
      <c r="BJ405" s="14" t="s">
        <v>85</v>
      </c>
      <c r="BK405" s="153">
        <f t="shared" si="49"/>
        <v>0</v>
      </c>
      <c r="BL405" s="14" t="s">
        <v>133</v>
      </c>
      <c r="BM405" s="152" t="s">
        <v>5119</v>
      </c>
    </row>
    <row r="406" spans="1:65" s="2" customFormat="1" ht="24.2" customHeight="1">
      <c r="A406" s="29"/>
      <c r="B406" s="140"/>
      <c r="C406" s="159" t="s">
        <v>1290</v>
      </c>
      <c r="D406" s="159" t="s">
        <v>4251</v>
      </c>
      <c r="E406" s="160" t="s">
        <v>5120</v>
      </c>
      <c r="F406" s="161" t="s">
        <v>5121</v>
      </c>
      <c r="G406" s="162" t="s">
        <v>137</v>
      </c>
      <c r="H406" s="163">
        <v>1</v>
      </c>
      <c r="I406" s="164"/>
      <c r="J406" s="165">
        <f t="shared" si="40"/>
        <v>0</v>
      </c>
      <c r="K406" s="161" t="s">
        <v>132</v>
      </c>
      <c r="L406" s="166"/>
      <c r="M406" s="167" t="s">
        <v>1</v>
      </c>
      <c r="N406" s="168" t="s">
        <v>42</v>
      </c>
      <c r="O406" s="55"/>
      <c r="P406" s="150">
        <f t="shared" si="41"/>
        <v>0</v>
      </c>
      <c r="Q406" s="150">
        <v>0</v>
      </c>
      <c r="R406" s="150">
        <f t="shared" si="42"/>
        <v>0</v>
      </c>
      <c r="S406" s="150">
        <v>0</v>
      </c>
      <c r="T406" s="151">
        <f t="shared" si="43"/>
        <v>0</v>
      </c>
      <c r="U406" s="29"/>
      <c r="V406" s="29"/>
      <c r="W406" s="29"/>
      <c r="X406" s="29"/>
      <c r="Y406" s="29"/>
      <c r="Z406" s="29"/>
      <c r="AA406" s="29"/>
      <c r="AB406" s="29"/>
      <c r="AC406" s="29"/>
      <c r="AD406" s="29"/>
      <c r="AE406" s="29"/>
      <c r="AR406" s="152" t="s">
        <v>159</v>
      </c>
      <c r="AT406" s="152" t="s">
        <v>4251</v>
      </c>
      <c r="AU406" s="152" t="s">
        <v>77</v>
      </c>
      <c r="AY406" s="14" t="s">
        <v>125</v>
      </c>
      <c r="BE406" s="153">
        <f t="shared" si="44"/>
        <v>0</v>
      </c>
      <c r="BF406" s="153">
        <f t="shared" si="45"/>
        <v>0</v>
      </c>
      <c r="BG406" s="153">
        <f t="shared" si="46"/>
        <v>0</v>
      </c>
      <c r="BH406" s="153">
        <f t="shared" si="47"/>
        <v>0</v>
      </c>
      <c r="BI406" s="153">
        <f t="shared" si="48"/>
        <v>0</v>
      </c>
      <c r="BJ406" s="14" t="s">
        <v>85</v>
      </c>
      <c r="BK406" s="153">
        <f t="shared" si="49"/>
        <v>0</v>
      </c>
      <c r="BL406" s="14" t="s">
        <v>133</v>
      </c>
      <c r="BM406" s="152" t="s">
        <v>5122</v>
      </c>
    </row>
    <row r="407" spans="1:65" s="2" customFormat="1" ht="24.2" customHeight="1">
      <c r="A407" s="29"/>
      <c r="B407" s="140"/>
      <c r="C407" s="159" t="s">
        <v>1294</v>
      </c>
      <c r="D407" s="159" t="s">
        <v>4251</v>
      </c>
      <c r="E407" s="160" t="s">
        <v>5123</v>
      </c>
      <c r="F407" s="161" t="s">
        <v>5124</v>
      </c>
      <c r="G407" s="162" t="s">
        <v>137</v>
      </c>
      <c r="H407" s="163">
        <v>1</v>
      </c>
      <c r="I407" s="164"/>
      <c r="J407" s="165">
        <f t="shared" si="40"/>
        <v>0</v>
      </c>
      <c r="K407" s="161" t="s">
        <v>132</v>
      </c>
      <c r="L407" s="166"/>
      <c r="M407" s="167" t="s">
        <v>1</v>
      </c>
      <c r="N407" s="168" t="s">
        <v>42</v>
      </c>
      <c r="O407" s="55"/>
      <c r="P407" s="150">
        <f t="shared" si="41"/>
        <v>0</v>
      </c>
      <c r="Q407" s="150">
        <v>0</v>
      </c>
      <c r="R407" s="150">
        <f t="shared" si="42"/>
        <v>0</v>
      </c>
      <c r="S407" s="150">
        <v>0</v>
      </c>
      <c r="T407" s="151">
        <f t="shared" si="43"/>
        <v>0</v>
      </c>
      <c r="U407" s="29"/>
      <c r="V407" s="29"/>
      <c r="W407" s="29"/>
      <c r="X407" s="29"/>
      <c r="Y407" s="29"/>
      <c r="Z407" s="29"/>
      <c r="AA407" s="29"/>
      <c r="AB407" s="29"/>
      <c r="AC407" s="29"/>
      <c r="AD407" s="29"/>
      <c r="AE407" s="29"/>
      <c r="AR407" s="152" t="s">
        <v>159</v>
      </c>
      <c r="AT407" s="152" t="s">
        <v>4251</v>
      </c>
      <c r="AU407" s="152" t="s">
        <v>77</v>
      </c>
      <c r="AY407" s="14" t="s">
        <v>125</v>
      </c>
      <c r="BE407" s="153">
        <f t="shared" si="44"/>
        <v>0</v>
      </c>
      <c r="BF407" s="153">
        <f t="shared" si="45"/>
        <v>0</v>
      </c>
      <c r="BG407" s="153">
        <f t="shared" si="46"/>
        <v>0</v>
      </c>
      <c r="BH407" s="153">
        <f t="shared" si="47"/>
        <v>0</v>
      </c>
      <c r="BI407" s="153">
        <f t="shared" si="48"/>
        <v>0</v>
      </c>
      <c r="BJ407" s="14" t="s">
        <v>85</v>
      </c>
      <c r="BK407" s="153">
        <f t="shared" si="49"/>
        <v>0</v>
      </c>
      <c r="BL407" s="14" t="s">
        <v>133</v>
      </c>
      <c r="BM407" s="152" t="s">
        <v>5125</v>
      </c>
    </row>
    <row r="408" spans="1:65" s="2" customFormat="1" ht="24.2" customHeight="1">
      <c r="A408" s="29"/>
      <c r="B408" s="140"/>
      <c r="C408" s="159" t="s">
        <v>1298</v>
      </c>
      <c r="D408" s="159" t="s">
        <v>4251</v>
      </c>
      <c r="E408" s="160" t="s">
        <v>5126</v>
      </c>
      <c r="F408" s="161" t="s">
        <v>5127</v>
      </c>
      <c r="G408" s="162" t="s">
        <v>446</v>
      </c>
      <c r="H408" s="163">
        <v>1</v>
      </c>
      <c r="I408" s="164"/>
      <c r="J408" s="165">
        <f t="shared" si="40"/>
        <v>0</v>
      </c>
      <c r="K408" s="161" t="s">
        <v>132</v>
      </c>
      <c r="L408" s="166"/>
      <c r="M408" s="167" t="s">
        <v>1</v>
      </c>
      <c r="N408" s="168" t="s">
        <v>42</v>
      </c>
      <c r="O408" s="55"/>
      <c r="P408" s="150">
        <f t="shared" si="41"/>
        <v>0</v>
      </c>
      <c r="Q408" s="150">
        <v>0</v>
      </c>
      <c r="R408" s="150">
        <f t="shared" si="42"/>
        <v>0</v>
      </c>
      <c r="S408" s="150">
        <v>0</v>
      </c>
      <c r="T408" s="151">
        <f t="shared" si="43"/>
        <v>0</v>
      </c>
      <c r="U408" s="29"/>
      <c r="V408" s="29"/>
      <c r="W408" s="29"/>
      <c r="X408" s="29"/>
      <c r="Y408" s="29"/>
      <c r="Z408" s="29"/>
      <c r="AA408" s="29"/>
      <c r="AB408" s="29"/>
      <c r="AC408" s="29"/>
      <c r="AD408" s="29"/>
      <c r="AE408" s="29"/>
      <c r="AR408" s="152" t="s">
        <v>159</v>
      </c>
      <c r="AT408" s="152" t="s">
        <v>4251</v>
      </c>
      <c r="AU408" s="152" t="s">
        <v>77</v>
      </c>
      <c r="AY408" s="14" t="s">
        <v>125</v>
      </c>
      <c r="BE408" s="153">
        <f t="shared" si="44"/>
        <v>0</v>
      </c>
      <c r="BF408" s="153">
        <f t="shared" si="45"/>
        <v>0</v>
      </c>
      <c r="BG408" s="153">
        <f t="shared" si="46"/>
        <v>0</v>
      </c>
      <c r="BH408" s="153">
        <f t="shared" si="47"/>
        <v>0</v>
      </c>
      <c r="BI408" s="153">
        <f t="shared" si="48"/>
        <v>0</v>
      </c>
      <c r="BJ408" s="14" t="s">
        <v>85</v>
      </c>
      <c r="BK408" s="153">
        <f t="shared" si="49"/>
        <v>0</v>
      </c>
      <c r="BL408" s="14" t="s">
        <v>133</v>
      </c>
      <c r="BM408" s="152" t="s">
        <v>5128</v>
      </c>
    </row>
    <row r="409" spans="1:65" s="2" customFormat="1" ht="24.2" customHeight="1">
      <c r="A409" s="29"/>
      <c r="B409" s="140"/>
      <c r="C409" s="159" t="s">
        <v>1302</v>
      </c>
      <c r="D409" s="159" t="s">
        <v>4251</v>
      </c>
      <c r="E409" s="160" t="s">
        <v>5129</v>
      </c>
      <c r="F409" s="161" t="s">
        <v>5130</v>
      </c>
      <c r="G409" s="162" t="s">
        <v>446</v>
      </c>
      <c r="H409" s="163">
        <v>1</v>
      </c>
      <c r="I409" s="164"/>
      <c r="J409" s="165">
        <f t="shared" si="40"/>
        <v>0</v>
      </c>
      <c r="K409" s="161" t="s">
        <v>132</v>
      </c>
      <c r="L409" s="166"/>
      <c r="M409" s="167" t="s">
        <v>1</v>
      </c>
      <c r="N409" s="168" t="s">
        <v>42</v>
      </c>
      <c r="O409" s="55"/>
      <c r="P409" s="150">
        <f t="shared" si="41"/>
        <v>0</v>
      </c>
      <c r="Q409" s="150">
        <v>0</v>
      </c>
      <c r="R409" s="150">
        <f t="shared" si="42"/>
        <v>0</v>
      </c>
      <c r="S409" s="150">
        <v>0</v>
      </c>
      <c r="T409" s="151">
        <f t="shared" si="43"/>
        <v>0</v>
      </c>
      <c r="U409" s="29"/>
      <c r="V409" s="29"/>
      <c r="W409" s="29"/>
      <c r="X409" s="29"/>
      <c r="Y409" s="29"/>
      <c r="Z409" s="29"/>
      <c r="AA409" s="29"/>
      <c r="AB409" s="29"/>
      <c r="AC409" s="29"/>
      <c r="AD409" s="29"/>
      <c r="AE409" s="29"/>
      <c r="AR409" s="152" t="s">
        <v>159</v>
      </c>
      <c r="AT409" s="152" t="s">
        <v>4251</v>
      </c>
      <c r="AU409" s="152" t="s">
        <v>77</v>
      </c>
      <c r="AY409" s="14" t="s">
        <v>125</v>
      </c>
      <c r="BE409" s="153">
        <f t="shared" si="44"/>
        <v>0</v>
      </c>
      <c r="BF409" s="153">
        <f t="shared" si="45"/>
        <v>0</v>
      </c>
      <c r="BG409" s="153">
        <f t="shared" si="46"/>
        <v>0</v>
      </c>
      <c r="BH409" s="153">
        <f t="shared" si="47"/>
        <v>0</v>
      </c>
      <c r="BI409" s="153">
        <f t="shared" si="48"/>
        <v>0</v>
      </c>
      <c r="BJ409" s="14" t="s">
        <v>85</v>
      </c>
      <c r="BK409" s="153">
        <f t="shared" si="49"/>
        <v>0</v>
      </c>
      <c r="BL409" s="14" t="s">
        <v>133</v>
      </c>
      <c r="BM409" s="152" t="s">
        <v>5131</v>
      </c>
    </row>
    <row r="410" spans="1:65" s="2" customFormat="1" ht="16.5" customHeight="1">
      <c r="A410" s="29"/>
      <c r="B410" s="140"/>
      <c r="C410" s="159" t="s">
        <v>1306</v>
      </c>
      <c r="D410" s="159" t="s">
        <v>4251</v>
      </c>
      <c r="E410" s="160" t="s">
        <v>5132</v>
      </c>
      <c r="F410" s="161" t="s">
        <v>5133</v>
      </c>
      <c r="G410" s="162" t="s">
        <v>446</v>
      </c>
      <c r="H410" s="163">
        <v>1</v>
      </c>
      <c r="I410" s="164"/>
      <c r="J410" s="165">
        <f t="shared" si="40"/>
        <v>0</v>
      </c>
      <c r="K410" s="161" t="s">
        <v>132</v>
      </c>
      <c r="L410" s="166"/>
      <c r="M410" s="167" t="s">
        <v>1</v>
      </c>
      <c r="N410" s="168" t="s">
        <v>42</v>
      </c>
      <c r="O410" s="55"/>
      <c r="P410" s="150">
        <f t="shared" si="41"/>
        <v>0</v>
      </c>
      <c r="Q410" s="150">
        <v>0</v>
      </c>
      <c r="R410" s="150">
        <f t="shared" si="42"/>
        <v>0</v>
      </c>
      <c r="S410" s="150">
        <v>0</v>
      </c>
      <c r="T410" s="151">
        <f t="shared" si="43"/>
        <v>0</v>
      </c>
      <c r="U410" s="29"/>
      <c r="V410" s="29"/>
      <c r="W410" s="29"/>
      <c r="X410" s="29"/>
      <c r="Y410" s="29"/>
      <c r="Z410" s="29"/>
      <c r="AA410" s="29"/>
      <c r="AB410" s="29"/>
      <c r="AC410" s="29"/>
      <c r="AD410" s="29"/>
      <c r="AE410" s="29"/>
      <c r="AR410" s="152" t="s">
        <v>159</v>
      </c>
      <c r="AT410" s="152" t="s">
        <v>4251</v>
      </c>
      <c r="AU410" s="152" t="s">
        <v>77</v>
      </c>
      <c r="AY410" s="14" t="s">
        <v>125</v>
      </c>
      <c r="BE410" s="153">
        <f t="shared" si="44"/>
        <v>0</v>
      </c>
      <c r="BF410" s="153">
        <f t="shared" si="45"/>
        <v>0</v>
      </c>
      <c r="BG410" s="153">
        <f t="shared" si="46"/>
        <v>0</v>
      </c>
      <c r="BH410" s="153">
        <f t="shared" si="47"/>
        <v>0</v>
      </c>
      <c r="BI410" s="153">
        <f t="shared" si="48"/>
        <v>0</v>
      </c>
      <c r="BJ410" s="14" t="s">
        <v>85</v>
      </c>
      <c r="BK410" s="153">
        <f t="shared" si="49"/>
        <v>0</v>
      </c>
      <c r="BL410" s="14" t="s">
        <v>133</v>
      </c>
      <c r="BM410" s="152" t="s">
        <v>5134</v>
      </c>
    </row>
    <row r="411" spans="1:65" s="2" customFormat="1" ht="16.5" customHeight="1">
      <c r="A411" s="29"/>
      <c r="B411" s="140"/>
      <c r="C411" s="159" t="s">
        <v>1310</v>
      </c>
      <c r="D411" s="159" t="s">
        <v>4251</v>
      </c>
      <c r="E411" s="160" t="s">
        <v>5135</v>
      </c>
      <c r="F411" s="161" t="s">
        <v>5136</v>
      </c>
      <c r="G411" s="162" t="s">
        <v>446</v>
      </c>
      <c r="H411" s="163">
        <v>1</v>
      </c>
      <c r="I411" s="164"/>
      <c r="J411" s="165">
        <f t="shared" si="40"/>
        <v>0</v>
      </c>
      <c r="K411" s="161" t="s">
        <v>132</v>
      </c>
      <c r="L411" s="166"/>
      <c r="M411" s="167" t="s">
        <v>1</v>
      </c>
      <c r="N411" s="168" t="s">
        <v>42</v>
      </c>
      <c r="O411" s="55"/>
      <c r="P411" s="150">
        <f t="shared" si="41"/>
        <v>0</v>
      </c>
      <c r="Q411" s="150">
        <v>0</v>
      </c>
      <c r="R411" s="150">
        <f t="shared" si="42"/>
        <v>0</v>
      </c>
      <c r="S411" s="150">
        <v>0</v>
      </c>
      <c r="T411" s="151">
        <f t="shared" si="43"/>
        <v>0</v>
      </c>
      <c r="U411" s="29"/>
      <c r="V411" s="29"/>
      <c r="W411" s="29"/>
      <c r="X411" s="29"/>
      <c r="Y411" s="29"/>
      <c r="Z411" s="29"/>
      <c r="AA411" s="29"/>
      <c r="AB411" s="29"/>
      <c r="AC411" s="29"/>
      <c r="AD411" s="29"/>
      <c r="AE411" s="29"/>
      <c r="AR411" s="152" t="s">
        <v>159</v>
      </c>
      <c r="AT411" s="152" t="s">
        <v>4251</v>
      </c>
      <c r="AU411" s="152" t="s">
        <v>77</v>
      </c>
      <c r="AY411" s="14" t="s">
        <v>125</v>
      </c>
      <c r="BE411" s="153">
        <f t="shared" si="44"/>
        <v>0</v>
      </c>
      <c r="BF411" s="153">
        <f t="shared" si="45"/>
        <v>0</v>
      </c>
      <c r="BG411" s="153">
        <f t="shared" si="46"/>
        <v>0</v>
      </c>
      <c r="BH411" s="153">
        <f t="shared" si="47"/>
        <v>0</v>
      </c>
      <c r="BI411" s="153">
        <f t="shared" si="48"/>
        <v>0</v>
      </c>
      <c r="BJ411" s="14" t="s">
        <v>85</v>
      </c>
      <c r="BK411" s="153">
        <f t="shared" si="49"/>
        <v>0</v>
      </c>
      <c r="BL411" s="14" t="s">
        <v>133</v>
      </c>
      <c r="BM411" s="152" t="s">
        <v>5137</v>
      </c>
    </row>
    <row r="412" spans="1:65" s="2" customFormat="1" ht="16.5" customHeight="1">
      <c r="A412" s="29"/>
      <c r="B412" s="140"/>
      <c r="C412" s="159" t="s">
        <v>1314</v>
      </c>
      <c r="D412" s="159" t="s">
        <v>4251</v>
      </c>
      <c r="E412" s="160" t="s">
        <v>5138</v>
      </c>
      <c r="F412" s="161" t="s">
        <v>5139</v>
      </c>
      <c r="G412" s="162" t="s">
        <v>446</v>
      </c>
      <c r="H412" s="163">
        <v>1</v>
      </c>
      <c r="I412" s="164"/>
      <c r="J412" s="165">
        <f t="shared" si="40"/>
        <v>0</v>
      </c>
      <c r="K412" s="161" t="s">
        <v>132</v>
      </c>
      <c r="L412" s="166"/>
      <c r="M412" s="167" t="s">
        <v>1</v>
      </c>
      <c r="N412" s="168" t="s">
        <v>42</v>
      </c>
      <c r="O412" s="55"/>
      <c r="P412" s="150">
        <f t="shared" si="41"/>
        <v>0</v>
      </c>
      <c r="Q412" s="150">
        <v>0</v>
      </c>
      <c r="R412" s="150">
        <f t="shared" si="42"/>
        <v>0</v>
      </c>
      <c r="S412" s="150">
        <v>0</v>
      </c>
      <c r="T412" s="151">
        <f t="shared" si="43"/>
        <v>0</v>
      </c>
      <c r="U412" s="29"/>
      <c r="V412" s="29"/>
      <c r="W412" s="29"/>
      <c r="X412" s="29"/>
      <c r="Y412" s="29"/>
      <c r="Z412" s="29"/>
      <c r="AA412" s="29"/>
      <c r="AB412" s="29"/>
      <c r="AC412" s="29"/>
      <c r="AD412" s="29"/>
      <c r="AE412" s="29"/>
      <c r="AR412" s="152" t="s">
        <v>159</v>
      </c>
      <c r="AT412" s="152" t="s">
        <v>4251</v>
      </c>
      <c r="AU412" s="152" t="s">
        <v>77</v>
      </c>
      <c r="AY412" s="14" t="s">
        <v>125</v>
      </c>
      <c r="BE412" s="153">
        <f t="shared" si="44"/>
        <v>0</v>
      </c>
      <c r="BF412" s="153">
        <f t="shared" si="45"/>
        <v>0</v>
      </c>
      <c r="BG412" s="153">
        <f t="shared" si="46"/>
        <v>0</v>
      </c>
      <c r="BH412" s="153">
        <f t="shared" si="47"/>
        <v>0</v>
      </c>
      <c r="BI412" s="153">
        <f t="shared" si="48"/>
        <v>0</v>
      </c>
      <c r="BJ412" s="14" t="s">
        <v>85</v>
      </c>
      <c r="BK412" s="153">
        <f t="shared" si="49"/>
        <v>0</v>
      </c>
      <c r="BL412" s="14" t="s">
        <v>133</v>
      </c>
      <c r="BM412" s="152" t="s">
        <v>5140</v>
      </c>
    </row>
    <row r="413" spans="1:65" s="2" customFormat="1" ht="16.5" customHeight="1">
      <c r="A413" s="29"/>
      <c r="B413" s="140"/>
      <c r="C413" s="159" t="s">
        <v>1318</v>
      </c>
      <c r="D413" s="159" t="s">
        <v>4251</v>
      </c>
      <c r="E413" s="160" t="s">
        <v>5141</v>
      </c>
      <c r="F413" s="161" t="s">
        <v>5142</v>
      </c>
      <c r="G413" s="162" t="s">
        <v>446</v>
      </c>
      <c r="H413" s="163">
        <v>1</v>
      </c>
      <c r="I413" s="164"/>
      <c r="J413" s="165">
        <f t="shared" si="40"/>
        <v>0</v>
      </c>
      <c r="K413" s="161" t="s">
        <v>132</v>
      </c>
      <c r="L413" s="166"/>
      <c r="M413" s="167" t="s">
        <v>1</v>
      </c>
      <c r="N413" s="168" t="s">
        <v>42</v>
      </c>
      <c r="O413" s="55"/>
      <c r="P413" s="150">
        <f t="shared" si="41"/>
        <v>0</v>
      </c>
      <c r="Q413" s="150">
        <v>0</v>
      </c>
      <c r="R413" s="150">
        <f t="shared" si="42"/>
        <v>0</v>
      </c>
      <c r="S413" s="150">
        <v>0</v>
      </c>
      <c r="T413" s="151">
        <f t="shared" si="43"/>
        <v>0</v>
      </c>
      <c r="U413" s="29"/>
      <c r="V413" s="29"/>
      <c r="W413" s="29"/>
      <c r="X413" s="29"/>
      <c r="Y413" s="29"/>
      <c r="Z413" s="29"/>
      <c r="AA413" s="29"/>
      <c r="AB413" s="29"/>
      <c r="AC413" s="29"/>
      <c r="AD413" s="29"/>
      <c r="AE413" s="29"/>
      <c r="AR413" s="152" t="s">
        <v>159</v>
      </c>
      <c r="AT413" s="152" t="s">
        <v>4251</v>
      </c>
      <c r="AU413" s="152" t="s">
        <v>77</v>
      </c>
      <c r="AY413" s="14" t="s">
        <v>125</v>
      </c>
      <c r="BE413" s="153">
        <f t="shared" si="44"/>
        <v>0</v>
      </c>
      <c r="BF413" s="153">
        <f t="shared" si="45"/>
        <v>0</v>
      </c>
      <c r="BG413" s="153">
        <f t="shared" si="46"/>
        <v>0</v>
      </c>
      <c r="BH413" s="153">
        <f t="shared" si="47"/>
        <v>0</v>
      </c>
      <c r="BI413" s="153">
        <f t="shared" si="48"/>
        <v>0</v>
      </c>
      <c r="BJ413" s="14" t="s">
        <v>85</v>
      </c>
      <c r="BK413" s="153">
        <f t="shared" si="49"/>
        <v>0</v>
      </c>
      <c r="BL413" s="14" t="s">
        <v>133</v>
      </c>
      <c r="BM413" s="152" t="s">
        <v>5143</v>
      </c>
    </row>
    <row r="414" spans="1:65" s="2" customFormat="1" ht="16.5" customHeight="1">
      <c r="A414" s="29"/>
      <c r="B414" s="140"/>
      <c r="C414" s="159" t="s">
        <v>1322</v>
      </c>
      <c r="D414" s="159" t="s">
        <v>4251</v>
      </c>
      <c r="E414" s="160" t="s">
        <v>5144</v>
      </c>
      <c r="F414" s="161" t="s">
        <v>5145</v>
      </c>
      <c r="G414" s="162" t="s">
        <v>446</v>
      </c>
      <c r="H414" s="163">
        <v>1</v>
      </c>
      <c r="I414" s="164"/>
      <c r="J414" s="165">
        <f t="shared" si="40"/>
        <v>0</v>
      </c>
      <c r="K414" s="161" t="s">
        <v>132</v>
      </c>
      <c r="L414" s="166"/>
      <c r="M414" s="167" t="s">
        <v>1</v>
      </c>
      <c r="N414" s="168" t="s">
        <v>42</v>
      </c>
      <c r="O414" s="55"/>
      <c r="P414" s="150">
        <f t="shared" si="41"/>
        <v>0</v>
      </c>
      <c r="Q414" s="150">
        <v>0</v>
      </c>
      <c r="R414" s="150">
        <f t="shared" si="42"/>
        <v>0</v>
      </c>
      <c r="S414" s="150">
        <v>0</v>
      </c>
      <c r="T414" s="151">
        <f t="shared" si="43"/>
        <v>0</v>
      </c>
      <c r="U414" s="29"/>
      <c r="V414" s="29"/>
      <c r="W414" s="29"/>
      <c r="X414" s="29"/>
      <c r="Y414" s="29"/>
      <c r="Z414" s="29"/>
      <c r="AA414" s="29"/>
      <c r="AB414" s="29"/>
      <c r="AC414" s="29"/>
      <c r="AD414" s="29"/>
      <c r="AE414" s="29"/>
      <c r="AR414" s="152" t="s">
        <v>159</v>
      </c>
      <c r="AT414" s="152" t="s">
        <v>4251</v>
      </c>
      <c r="AU414" s="152" t="s">
        <v>77</v>
      </c>
      <c r="AY414" s="14" t="s">
        <v>125</v>
      </c>
      <c r="BE414" s="153">
        <f t="shared" si="44"/>
        <v>0</v>
      </c>
      <c r="BF414" s="153">
        <f t="shared" si="45"/>
        <v>0</v>
      </c>
      <c r="BG414" s="153">
        <f t="shared" si="46"/>
        <v>0</v>
      </c>
      <c r="BH414" s="153">
        <f t="shared" si="47"/>
        <v>0</v>
      </c>
      <c r="BI414" s="153">
        <f t="shared" si="48"/>
        <v>0</v>
      </c>
      <c r="BJ414" s="14" t="s">
        <v>85</v>
      </c>
      <c r="BK414" s="153">
        <f t="shared" si="49"/>
        <v>0</v>
      </c>
      <c r="BL414" s="14" t="s">
        <v>133</v>
      </c>
      <c r="BM414" s="152" t="s">
        <v>5146</v>
      </c>
    </row>
    <row r="415" spans="1:65" s="2" customFormat="1" ht="16.5" customHeight="1">
      <c r="A415" s="29"/>
      <c r="B415" s="140"/>
      <c r="C415" s="159" t="s">
        <v>1326</v>
      </c>
      <c r="D415" s="159" t="s">
        <v>4251</v>
      </c>
      <c r="E415" s="160" t="s">
        <v>5147</v>
      </c>
      <c r="F415" s="161" t="s">
        <v>5148</v>
      </c>
      <c r="G415" s="162" t="s">
        <v>446</v>
      </c>
      <c r="H415" s="163">
        <v>1</v>
      </c>
      <c r="I415" s="164"/>
      <c r="J415" s="165">
        <f t="shared" si="40"/>
        <v>0</v>
      </c>
      <c r="K415" s="161" t="s">
        <v>132</v>
      </c>
      <c r="L415" s="166"/>
      <c r="M415" s="167" t="s">
        <v>1</v>
      </c>
      <c r="N415" s="168" t="s">
        <v>42</v>
      </c>
      <c r="O415" s="55"/>
      <c r="P415" s="150">
        <f t="shared" si="41"/>
        <v>0</v>
      </c>
      <c r="Q415" s="150">
        <v>0</v>
      </c>
      <c r="R415" s="150">
        <f t="shared" si="42"/>
        <v>0</v>
      </c>
      <c r="S415" s="150">
        <v>0</v>
      </c>
      <c r="T415" s="151">
        <f t="shared" si="43"/>
        <v>0</v>
      </c>
      <c r="U415" s="29"/>
      <c r="V415" s="29"/>
      <c r="W415" s="29"/>
      <c r="X415" s="29"/>
      <c r="Y415" s="29"/>
      <c r="Z415" s="29"/>
      <c r="AA415" s="29"/>
      <c r="AB415" s="29"/>
      <c r="AC415" s="29"/>
      <c r="AD415" s="29"/>
      <c r="AE415" s="29"/>
      <c r="AR415" s="152" t="s">
        <v>159</v>
      </c>
      <c r="AT415" s="152" t="s">
        <v>4251</v>
      </c>
      <c r="AU415" s="152" t="s">
        <v>77</v>
      </c>
      <c r="AY415" s="14" t="s">
        <v>125</v>
      </c>
      <c r="BE415" s="153">
        <f t="shared" si="44"/>
        <v>0</v>
      </c>
      <c r="BF415" s="153">
        <f t="shared" si="45"/>
        <v>0</v>
      </c>
      <c r="BG415" s="153">
        <f t="shared" si="46"/>
        <v>0</v>
      </c>
      <c r="BH415" s="153">
        <f t="shared" si="47"/>
        <v>0</v>
      </c>
      <c r="BI415" s="153">
        <f t="shared" si="48"/>
        <v>0</v>
      </c>
      <c r="BJ415" s="14" t="s">
        <v>85</v>
      </c>
      <c r="BK415" s="153">
        <f t="shared" si="49"/>
        <v>0</v>
      </c>
      <c r="BL415" s="14" t="s">
        <v>133</v>
      </c>
      <c r="BM415" s="152" t="s">
        <v>5149</v>
      </c>
    </row>
    <row r="416" spans="1:65" s="2" customFormat="1" ht="24.2" customHeight="1">
      <c r="A416" s="29"/>
      <c r="B416" s="140"/>
      <c r="C416" s="159" t="s">
        <v>1330</v>
      </c>
      <c r="D416" s="159" t="s">
        <v>4251</v>
      </c>
      <c r="E416" s="160" t="s">
        <v>5150</v>
      </c>
      <c r="F416" s="161" t="s">
        <v>5151</v>
      </c>
      <c r="G416" s="162" t="s">
        <v>446</v>
      </c>
      <c r="H416" s="163">
        <v>1</v>
      </c>
      <c r="I416" s="164"/>
      <c r="J416" s="165">
        <f t="shared" si="40"/>
        <v>0</v>
      </c>
      <c r="K416" s="161" t="s">
        <v>132</v>
      </c>
      <c r="L416" s="166"/>
      <c r="M416" s="167" t="s">
        <v>1</v>
      </c>
      <c r="N416" s="168" t="s">
        <v>42</v>
      </c>
      <c r="O416" s="55"/>
      <c r="P416" s="150">
        <f t="shared" si="41"/>
        <v>0</v>
      </c>
      <c r="Q416" s="150">
        <v>0</v>
      </c>
      <c r="R416" s="150">
        <f t="shared" si="42"/>
        <v>0</v>
      </c>
      <c r="S416" s="150">
        <v>0</v>
      </c>
      <c r="T416" s="151">
        <f t="shared" si="43"/>
        <v>0</v>
      </c>
      <c r="U416" s="29"/>
      <c r="V416" s="29"/>
      <c r="W416" s="29"/>
      <c r="X416" s="29"/>
      <c r="Y416" s="29"/>
      <c r="Z416" s="29"/>
      <c r="AA416" s="29"/>
      <c r="AB416" s="29"/>
      <c r="AC416" s="29"/>
      <c r="AD416" s="29"/>
      <c r="AE416" s="29"/>
      <c r="AR416" s="152" t="s">
        <v>159</v>
      </c>
      <c r="AT416" s="152" t="s">
        <v>4251</v>
      </c>
      <c r="AU416" s="152" t="s">
        <v>77</v>
      </c>
      <c r="AY416" s="14" t="s">
        <v>125</v>
      </c>
      <c r="BE416" s="153">
        <f t="shared" si="44"/>
        <v>0</v>
      </c>
      <c r="BF416" s="153">
        <f t="shared" si="45"/>
        <v>0</v>
      </c>
      <c r="BG416" s="153">
        <f t="shared" si="46"/>
        <v>0</v>
      </c>
      <c r="BH416" s="153">
        <f t="shared" si="47"/>
        <v>0</v>
      </c>
      <c r="BI416" s="153">
        <f t="shared" si="48"/>
        <v>0</v>
      </c>
      <c r="BJ416" s="14" t="s">
        <v>85</v>
      </c>
      <c r="BK416" s="153">
        <f t="shared" si="49"/>
        <v>0</v>
      </c>
      <c r="BL416" s="14" t="s">
        <v>133</v>
      </c>
      <c r="BM416" s="152" t="s">
        <v>5152</v>
      </c>
    </row>
    <row r="417" spans="1:65" s="2" customFormat="1" ht="24.2" customHeight="1">
      <c r="A417" s="29"/>
      <c r="B417" s="140"/>
      <c r="C417" s="159" t="s">
        <v>1334</v>
      </c>
      <c r="D417" s="159" t="s">
        <v>4251</v>
      </c>
      <c r="E417" s="160" t="s">
        <v>5153</v>
      </c>
      <c r="F417" s="161" t="s">
        <v>5154</v>
      </c>
      <c r="G417" s="162" t="s">
        <v>446</v>
      </c>
      <c r="H417" s="163">
        <v>1</v>
      </c>
      <c r="I417" s="164"/>
      <c r="J417" s="165">
        <f t="shared" si="40"/>
        <v>0</v>
      </c>
      <c r="K417" s="161" t="s">
        <v>132</v>
      </c>
      <c r="L417" s="166"/>
      <c r="M417" s="167" t="s">
        <v>1</v>
      </c>
      <c r="N417" s="168" t="s">
        <v>42</v>
      </c>
      <c r="O417" s="55"/>
      <c r="P417" s="150">
        <f t="shared" si="41"/>
        <v>0</v>
      </c>
      <c r="Q417" s="150">
        <v>0</v>
      </c>
      <c r="R417" s="150">
        <f t="shared" si="42"/>
        <v>0</v>
      </c>
      <c r="S417" s="150">
        <v>0</v>
      </c>
      <c r="T417" s="151">
        <f t="shared" si="43"/>
        <v>0</v>
      </c>
      <c r="U417" s="29"/>
      <c r="V417" s="29"/>
      <c r="W417" s="29"/>
      <c r="X417" s="29"/>
      <c r="Y417" s="29"/>
      <c r="Z417" s="29"/>
      <c r="AA417" s="29"/>
      <c r="AB417" s="29"/>
      <c r="AC417" s="29"/>
      <c r="AD417" s="29"/>
      <c r="AE417" s="29"/>
      <c r="AR417" s="152" t="s">
        <v>159</v>
      </c>
      <c r="AT417" s="152" t="s">
        <v>4251</v>
      </c>
      <c r="AU417" s="152" t="s">
        <v>77</v>
      </c>
      <c r="AY417" s="14" t="s">
        <v>125</v>
      </c>
      <c r="BE417" s="153">
        <f t="shared" si="44"/>
        <v>0</v>
      </c>
      <c r="BF417" s="153">
        <f t="shared" si="45"/>
        <v>0</v>
      </c>
      <c r="BG417" s="153">
        <f t="shared" si="46"/>
        <v>0</v>
      </c>
      <c r="BH417" s="153">
        <f t="shared" si="47"/>
        <v>0</v>
      </c>
      <c r="BI417" s="153">
        <f t="shared" si="48"/>
        <v>0</v>
      </c>
      <c r="BJ417" s="14" t="s">
        <v>85</v>
      </c>
      <c r="BK417" s="153">
        <f t="shared" si="49"/>
        <v>0</v>
      </c>
      <c r="BL417" s="14" t="s">
        <v>133</v>
      </c>
      <c r="BM417" s="152" t="s">
        <v>5155</v>
      </c>
    </row>
    <row r="418" spans="1:65" s="2" customFormat="1" ht="24.2" customHeight="1">
      <c r="A418" s="29"/>
      <c r="B418" s="140"/>
      <c r="C418" s="159" t="s">
        <v>1338</v>
      </c>
      <c r="D418" s="159" t="s">
        <v>4251</v>
      </c>
      <c r="E418" s="160" t="s">
        <v>5156</v>
      </c>
      <c r="F418" s="161" t="s">
        <v>5157</v>
      </c>
      <c r="G418" s="162" t="s">
        <v>446</v>
      </c>
      <c r="H418" s="163">
        <v>1</v>
      </c>
      <c r="I418" s="164"/>
      <c r="J418" s="165">
        <f t="shared" si="40"/>
        <v>0</v>
      </c>
      <c r="K418" s="161" t="s">
        <v>132</v>
      </c>
      <c r="L418" s="166"/>
      <c r="M418" s="167" t="s">
        <v>1</v>
      </c>
      <c r="N418" s="168" t="s">
        <v>42</v>
      </c>
      <c r="O418" s="55"/>
      <c r="P418" s="150">
        <f t="shared" si="41"/>
        <v>0</v>
      </c>
      <c r="Q418" s="150">
        <v>0</v>
      </c>
      <c r="R418" s="150">
        <f t="shared" si="42"/>
        <v>0</v>
      </c>
      <c r="S418" s="150">
        <v>0</v>
      </c>
      <c r="T418" s="151">
        <f t="shared" si="43"/>
        <v>0</v>
      </c>
      <c r="U418" s="29"/>
      <c r="V418" s="29"/>
      <c r="W418" s="29"/>
      <c r="X418" s="29"/>
      <c r="Y418" s="29"/>
      <c r="Z418" s="29"/>
      <c r="AA418" s="29"/>
      <c r="AB418" s="29"/>
      <c r="AC418" s="29"/>
      <c r="AD418" s="29"/>
      <c r="AE418" s="29"/>
      <c r="AR418" s="152" t="s">
        <v>159</v>
      </c>
      <c r="AT418" s="152" t="s">
        <v>4251</v>
      </c>
      <c r="AU418" s="152" t="s">
        <v>77</v>
      </c>
      <c r="AY418" s="14" t="s">
        <v>125</v>
      </c>
      <c r="BE418" s="153">
        <f t="shared" si="44"/>
        <v>0</v>
      </c>
      <c r="BF418" s="153">
        <f t="shared" si="45"/>
        <v>0</v>
      </c>
      <c r="BG418" s="153">
        <f t="shared" si="46"/>
        <v>0</v>
      </c>
      <c r="BH418" s="153">
        <f t="shared" si="47"/>
        <v>0</v>
      </c>
      <c r="BI418" s="153">
        <f t="shared" si="48"/>
        <v>0</v>
      </c>
      <c r="BJ418" s="14" t="s">
        <v>85</v>
      </c>
      <c r="BK418" s="153">
        <f t="shared" si="49"/>
        <v>0</v>
      </c>
      <c r="BL418" s="14" t="s">
        <v>133</v>
      </c>
      <c r="BM418" s="152" t="s">
        <v>5158</v>
      </c>
    </row>
    <row r="419" spans="1:65" s="2" customFormat="1" ht="21.75" customHeight="1">
      <c r="A419" s="29"/>
      <c r="B419" s="140"/>
      <c r="C419" s="159" t="s">
        <v>1342</v>
      </c>
      <c r="D419" s="159" t="s">
        <v>4251</v>
      </c>
      <c r="E419" s="160" t="s">
        <v>5159</v>
      </c>
      <c r="F419" s="161" t="s">
        <v>5160</v>
      </c>
      <c r="G419" s="162" t="s">
        <v>446</v>
      </c>
      <c r="H419" s="163">
        <v>1</v>
      </c>
      <c r="I419" s="164"/>
      <c r="J419" s="165">
        <f t="shared" si="40"/>
        <v>0</v>
      </c>
      <c r="K419" s="161" t="s">
        <v>132</v>
      </c>
      <c r="L419" s="166"/>
      <c r="M419" s="167" t="s">
        <v>1</v>
      </c>
      <c r="N419" s="168" t="s">
        <v>42</v>
      </c>
      <c r="O419" s="55"/>
      <c r="P419" s="150">
        <f t="shared" si="41"/>
        <v>0</v>
      </c>
      <c r="Q419" s="150">
        <v>0</v>
      </c>
      <c r="R419" s="150">
        <f t="shared" si="42"/>
        <v>0</v>
      </c>
      <c r="S419" s="150">
        <v>0</v>
      </c>
      <c r="T419" s="151">
        <f t="shared" si="43"/>
        <v>0</v>
      </c>
      <c r="U419" s="29"/>
      <c r="V419" s="29"/>
      <c r="W419" s="29"/>
      <c r="X419" s="29"/>
      <c r="Y419" s="29"/>
      <c r="Z419" s="29"/>
      <c r="AA419" s="29"/>
      <c r="AB419" s="29"/>
      <c r="AC419" s="29"/>
      <c r="AD419" s="29"/>
      <c r="AE419" s="29"/>
      <c r="AR419" s="152" t="s">
        <v>159</v>
      </c>
      <c r="AT419" s="152" t="s">
        <v>4251</v>
      </c>
      <c r="AU419" s="152" t="s">
        <v>77</v>
      </c>
      <c r="AY419" s="14" t="s">
        <v>125</v>
      </c>
      <c r="BE419" s="153">
        <f t="shared" si="44"/>
        <v>0</v>
      </c>
      <c r="BF419" s="153">
        <f t="shared" si="45"/>
        <v>0</v>
      </c>
      <c r="BG419" s="153">
        <f t="shared" si="46"/>
        <v>0</v>
      </c>
      <c r="BH419" s="153">
        <f t="shared" si="47"/>
        <v>0</v>
      </c>
      <c r="BI419" s="153">
        <f t="shared" si="48"/>
        <v>0</v>
      </c>
      <c r="BJ419" s="14" t="s">
        <v>85</v>
      </c>
      <c r="BK419" s="153">
        <f t="shared" si="49"/>
        <v>0</v>
      </c>
      <c r="BL419" s="14" t="s">
        <v>133</v>
      </c>
      <c r="BM419" s="152" t="s">
        <v>5161</v>
      </c>
    </row>
    <row r="420" spans="1:65" s="2" customFormat="1" ht="16.5" customHeight="1">
      <c r="A420" s="29"/>
      <c r="B420" s="140"/>
      <c r="C420" s="159" t="s">
        <v>1346</v>
      </c>
      <c r="D420" s="159" t="s">
        <v>4251</v>
      </c>
      <c r="E420" s="160" t="s">
        <v>5162</v>
      </c>
      <c r="F420" s="161" t="s">
        <v>5163</v>
      </c>
      <c r="G420" s="162" t="s">
        <v>137</v>
      </c>
      <c r="H420" s="163">
        <v>1</v>
      </c>
      <c r="I420" s="164"/>
      <c r="J420" s="165">
        <f t="shared" si="40"/>
        <v>0</v>
      </c>
      <c r="K420" s="161" t="s">
        <v>132</v>
      </c>
      <c r="L420" s="166"/>
      <c r="M420" s="167" t="s">
        <v>1</v>
      </c>
      <c r="N420" s="168" t="s">
        <v>42</v>
      </c>
      <c r="O420" s="55"/>
      <c r="P420" s="150">
        <f t="shared" si="41"/>
        <v>0</v>
      </c>
      <c r="Q420" s="150">
        <v>1.823E-2</v>
      </c>
      <c r="R420" s="150">
        <f t="shared" si="42"/>
        <v>1.823E-2</v>
      </c>
      <c r="S420" s="150">
        <v>0</v>
      </c>
      <c r="T420" s="151">
        <f t="shared" si="43"/>
        <v>0</v>
      </c>
      <c r="U420" s="29"/>
      <c r="V420" s="29"/>
      <c r="W420" s="29"/>
      <c r="X420" s="29"/>
      <c r="Y420" s="29"/>
      <c r="Z420" s="29"/>
      <c r="AA420" s="29"/>
      <c r="AB420" s="29"/>
      <c r="AC420" s="29"/>
      <c r="AD420" s="29"/>
      <c r="AE420" s="29"/>
      <c r="AR420" s="152" t="s">
        <v>159</v>
      </c>
      <c r="AT420" s="152" t="s">
        <v>4251</v>
      </c>
      <c r="AU420" s="152" t="s">
        <v>77</v>
      </c>
      <c r="AY420" s="14" t="s">
        <v>125</v>
      </c>
      <c r="BE420" s="153">
        <f t="shared" si="44"/>
        <v>0</v>
      </c>
      <c r="BF420" s="153">
        <f t="shared" si="45"/>
        <v>0</v>
      </c>
      <c r="BG420" s="153">
        <f t="shared" si="46"/>
        <v>0</v>
      </c>
      <c r="BH420" s="153">
        <f t="shared" si="47"/>
        <v>0</v>
      </c>
      <c r="BI420" s="153">
        <f t="shared" si="48"/>
        <v>0</v>
      </c>
      <c r="BJ420" s="14" t="s">
        <v>85</v>
      </c>
      <c r="BK420" s="153">
        <f t="shared" si="49"/>
        <v>0</v>
      </c>
      <c r="BL420" s="14" t="s">
        <v>133</v>
      </c>
      <c r="BM420" s="152" t="s">
        <v>5164</v>
      </c>
    </row>
    <row r="421" spans="1:65" s="2" customFormat="1" ht="24.2" customHeight="1">
      <c r="A421" s="29"/>
      <c r="B421" s="140"/>
      <c r="C421" s="159" t="s">
        <v>1350</v>
      </c>
      <c r="D421" s="159" t="s">
        <v>4251</v>
      </c>
      <c r="E421" s="160" t="s">
        <v>5165</v>
      </c>
      <c r="F421" s="161" t="s">
        <v>5166</v>
      </c>
      <c r="G421" s="162" t="s">
        <v>446</v>
      </c>
      <c r="H421" s="163">
        <v>1</v>
      </c>
      <c r="I421" s="164"/>
      <c r="J421" s="165">
        <f t="shared" si="40"/>
        <v>0</v>
      </c>
      <c r="K421" s="161" t="s">
        <v>132</v>
      </c>
      <c r="L421" s="166"/>
      <c r="M421" s="167" t="s">
        <v>1</v>
      </c>
      <c r="N421" s="168" t="s">
        <v>42</v>
      </c>
      <c r="O421" s="55"/>
      <c r="P421" s="150">
        <f t="shared" si="41"/>
        <v>0</v>
      </c>
      <c r="Q421" s="150">
        <v>0</v>
      </c>
      <c r="R421" s="150">
        <f t="shared" si="42"/>
        <v>0</v>
      </c>
      <c r="S421" s="150">
        <v>0</v>
      </c>
      <c r="T421" s="151">
        <f t="shared" si="43"/>
        <v>0</v>
      </c>
      <c r="U421" s="29"/>
      <c r="V421" s="29"/>
      <c r="W421" s="29"/>
      <c r="X421" s="29"/>
      <c r="Y421" s="29"/>
      <c r="Z421" s="29"/>
      <c r="AA421" s="29"/>
      <c r="AB421" s="29"/>
      <c r="AC421" s="29"/>
      <c r="AD421" s="29"/>
      <c r="AE421" s="29"/>
      <c r="AR421" s="152" t="s">
        <v>159</v>
      </c>
      <c r="AT421" s="152" t="s">
        <v>4251</v>
      </c>
      <c r="AU421" s="152" t="s">
        <v>77</v>
      </c>
      <c r="AY421" s="14" t="s">
        <v>125</v>
      </c>
      <c r="BE421" s="153">
        <f t="shared" si="44"/>
        <v>0</v>
      </c>
      <c r="BF421" s="153">
        <f t="shared" si="45"/>
        <v>0</v>
      </c>
      <c r="BG421" s="153">
        <f t="shared" si="46"/>
        <v>0</v>
      </c>
      <c r="BH421" s="153">
        <f t="shared" si="47"/>
        <v>0</v>
      </c>
      <c r="BI421" s="153">
        <f t="shared" si="48"/>
        <v>0</v>
      </c>
      <c r="BJ421" s="14" t="s">
        <v>85</v>
      </c>
      <c r="BK421" s="153">
        <f t="shared" si="49"/>
        <v>0</v>
      </c>
      <c r="BL421" s="14" t="s">
        <v>133</v>
      </c>
      <c r="BM421" s="152" t="s">
        <v>5167</v>
      </c>
    </row>
    <row r="422" spans="1:65" s="2" customFormat="1" ht="16.5" customHeight="1">
      <c r="A422" s="29"/>
      <c r="B422" s="140"/>
      <c r="C422" s="159" t="s">
        <v>1354</v>
      </c>
      <c r="D422" s="159" t="s">
        <v>4251</v>
      </c>
      <c r="E422" s="160" t="s">
        <v>5168</v>
      </c>
      <c r="F422" s="161" t="s">
        <v>5169</v>
      </c>
      <c r="G422" s="162" t="s">
        <v>446</v>
      </c>
      <c r="H422" s="163">
        <v>1</v>
      </c>
      <c r="I422" s="164"/>
      <c r="J422" s="165">
        <f t="shared" si="40"/>
        <v>0</v>
      </c>
      <c r="K422" s="161" t="s">
        <v>132</v>
      </c>
      <c r="L422" s="166"/>
      <c r="M422" s="167" t="s">
        <v>1</v>
      </c>
      <c r="N422" s="168" t="s">
        <v>42</v>
      </c>
      <c r="O422" s="55"/>
      <c r="P422" s="150">
        <f t="shared" si="41"/>
        <v>0</v>
      </c>
      <c r="Q422" s="150">
        <v>8.5000000000000006E-2</v>
      </c>
      <c r="R422" s="150">
        <f t="shared" si="42"/>
        <v>8.5000000000000006E-2</v>
      </c>
      <c r="S422" s="150">
        <v>0</v>
      </c>
      <c r="T422" s="151">
        <f t="shared" si="43"/>
        <v>0</v>
      </c>
      <c r="U422" s="29"/>
      <c r="V422" s="29"/>
      <c r="W422" s="29"/>
      <c r="X422" s="29"/>
      <c r="Y422" s="29"/>
      <c r="Z422" s="29"/>
      <c r="AA422" s="29"/>
      <c r="AB422" s="29"/>
      <c r="AC422" s="29"/>
      <c r="AD422" s="29"/>
      <c r="AE422" s="29"/>
      <c r="AR422" s="152" t="s">
        <v>159</v>
      </c>
      <c r="AT422" s="152" t="s">
        <v>4251</v>
      </c>
      <c r="AU422" s="152" t="s">
        <v>77</v>
      </c>
      <c r="AY422" s="14" t="s">
        <v>125</v>
      </c>
      <c r="BE422" s="153">
        <f t="shared" si="44"/>
        <v>0</v>
      </c>
      <c r="BF422" s="153">
        <f t="shared" si="45"/>
        <v>0</v>
      </c>
      <c r="BG422" s="153">
        <f t="shared" si="46"/>
        <v>0</v>
      </c>
      <c r="BH422" s="153">
        <f t="shared" si="47"/>
        <v>0</v>
      </c>
      <c r="BI422" s="153">
        <f t="shared" si="48"/>
        <v>0</v>
      </c>
      <c r="BJ422" s="14" t="s">
        <v>85</v>
      </c>
      <c r="BK422" s="153">
        <f t="shared" si="49"/>
        <v>0</v>
      </c>
      <c r="BL422" s="14" t="s">
        <v>133</v>
      </c>
      <c r="BM422" s="152" t="s">
        <v>5170</v>
      </c>
    </row>
    <row r="423" spans="1:65" s="2" customFormat="1" ht="16.5" customHeight="1">
      <c r="A423" s="29"/>
      <c r="B423" s="140"/>
      <c r="C423" s="159" t="s">
        <v>1358</v>
      </c>
      <c r="D423" s="159" t="s">
        <v>4251</v>
      </c>
      <c r="E423" s="160" t="s">
        <v>5171</v>
      </c>
      <c r="F423" s="161" t="s">
        <v>5172</v>
      </c>
      <c r="G423" s="162" t="s">
        <v>446</v>
      </c>
      <c r="H423" s="163">
        <v>1</v>
      </c>
      <c r="I423" s="164"/>
      <c r="J423" s="165">
        <f t="shared" si="40"/>
        <v>0</v>
      </c>
      <c r="K423" s="161" t="s">
        <v>132</v>
      </c>
      <c r="L423" s="166"/>
      <c r="M423" s="167" t="s">
        <v>1</v>
      </c>
      <c r="N423" s="168" t="s">
        <v>42</v>
      </c>
      <c r="O423" s="55"/>
      <c r="P423" s="150">
        <f t="shared" si="41"/>
        <v>0</v>
      </c>
      <c r="Q423" s="150">
        <v>4.3999999999999997E-2</v>
      </c>
      <c r="R423" s="150">
        <f t="shared" si="42"/>
        <v>4.3999999999999997E-2</v>
      </c>
      <c r="S423" s="150">
        <v>0</v>
      </c>
      <c r="T423" s="151">
        <f t="shared" si="43"/>
        <v>0</v>
      </c>
      <c r="U423" s="29"/>
      <c r="V423" s="29"/>
      <c r="W423" s="29"/>
      <c r="X423" s="29"/>
      <c r="Y423" s="29"/>
      <c r="Z423" s="29"/>
      <c r="AA423" s="29"/>
      <c r="AB423" s="29"/>
      <c r="AC423" s="29"/>
      <c r="AD423" s="29"/>
      <c r="AE423" s="29"/>
      <c r="AR423" s="152" t="s">
        <v>159</v>
      </c>
      <c r="AT423" s="152" t="s">
        <v>4251</v>
      </c>
      <c r="AU423" s="152" t="s">
        <v>77</v>
      </c>
      <c r="AY423" s="14" t="s">
        <v>125</v>
      </c>
      <c r="BE423" s="153">
        <f t="shared" si="44"/>
        <v>0</v>
      </c>
      <c r="BF423" s="153">
        <f t="shared" si="45"/>
        <v>0</v>
      </c>
      <c r="BG423" s="153">
        <f t="shared" si="46"/>
        <v>0</v>
      </c>
      <c r="BH423" s="153">
        <f t="shared" si="47"/>
        <v>0</v>
      </c>
      <c r="BI423" s="153">
        <f t="shared" si="48"/>
        <v>0</v>
      </c>
      <c r="BJ423" s="14" t="s">
        <v>85</v>
      </c>
      <c r="BK423" s="153">
        <f t="shared" si="49"/>
        <v>0</v>
      </c>
      <c r="BL423" s="14" t="s">
        <v>133</v>
      </c>
      <c r="BM423" s="152" t="s">
        <v>5173</v>
      </c>
    </row>
    <row r="424" spans="1:65" s="2" customFormat="1" ht="16.5" customHeight="1">
      <c r="A424" s="29"/>
      <c r="B424" s="140"/>
      <c r="C424" s="159" t="s">
        <v>1362</v>
      </c>
      <c r="D424" s="159" t="s">
        <v>4251</v>
      </c>
      <c r="E424" s="160" t="s">
        <v>5174</v>
      </c>
      <c r="F424" s="161" t="s">
        <v>5175</v>
      </c>
      <c r="G424" s="162" t="s">
        <v>446</v>
      </c>
      <c r="H424" s="163">
        <v>1</v>
      </c>
      <c r="I424" s="164"/>
      <c r="J424" s="165">
        <f t="shared" si="40"/>
        <v>0</v>
      </c>
      <c r="K424" s="161" t="s">
        <v>132</v>
      </c>
      <c r="L424" s="166"/>
      <c r="M424" s="167" t="s">
        <v>1</v>
      </c>
      <c r="N424" s="168" t="s">
        <v>42</v>
      </c>
      <c r="O424" s="55"/>
      <c r="P424" s="150">
        <f t="shared" si="41"/>
        <v>0</v>
      </c>
      <c r="Q424" s="150">
        <v>4.4999999999999998E-2</v>
      </c>
      <c r="R424" s="150">
        <f t="shared" si="42"/>
        <v>4.4999999999999998E-2</v>
      </c>
      <c r="S424" s="150">
        <v>0</v>
      </c>
      <c r="T424" s="151">
        <f t="shared" si="43"/>
        <v>0</v>
      </c>
      <c r="U424" s="29"/>
      <c r="V424" s="29"/>
      <c r="W424" s="29"/>
      <c r="X424" s="29"/>
      <c r="Y424" s="29"/>
      <c r="Z424" s="29"/>
      <c r="AA424" s="29"/>
      <c r="AB424" s="29"/>
      <c r="AC424" s="29"/>
      <c r="AD424" s="29"/>
      <c r="AE424" s="29"/>
      <c r="AR424" s="152" t="s">
        <v>159</v>
      </c>
      <c r="AT424" s="152" t="s">
        <v>4251</v>
      </c>
      <c r="AU424" s="152" t="s">
        <v>77</v>
      </c>
      <c r="AY424" s="14" t="s">
        <v>125</v>
      </c>
      <c r="BE424" s="153">
        <f t="shared" si="44"/>
        <v>0</v>
      </c>
      <c r="BF424" s="153">
        <f t="shared" si="45"/>
        <v>0</v>
      </c>
      <c r="BG424" s="153">
        <f t="shared" si="46"/>
        <v>0</v>
      </c>
      <c r="BH424" s="153">
        <f t="shared" si="47"/>
        <v>0</v>
      </c>
      <c r="BI424" s="153">
        <f t="shared" si="48"/>
        <v>0</v>
      </c>
      <c r="BJ424" s="14" t="s">
        <v>85</v>
      </c>
      <c r="BK424" s="153">
        <f t="shared" si="49"/>
        <v>0</v>
      </c>
      <c r="BL424" s="14" t="s">
        <v>133</v>
      </c>
      <c r="BM424" s="152" t="s">
        <v>5176</v>
      </c>
    </row>
    <row r="425" spans="1:65" s="2" customFormat="1" ht="16.5" customHeight="1">
      <c r="A425" s="29"/>
      <c r="B425" s="140"/>
      <c r="C425" s="159" t="s">
        <v>1366</v>
      </c>
      <c r="D425" s="159" t="s">
        <v>4251</v>
      </c>
      <c r="E425" s="160" t="s">
        <v>5177</v>
      </c>
      <c r="F425" s="161" t="s">
        <v>5178</v>
      </c>
      <c r="G425" s="162" t="s">
        <v>446</v>
      </c>
      <c r="H425" s="163">
        <v>1</v>
      </c>
      <c r="I425" s="164"/>
      <c r="J425" s="165">
        <f t="shared" si="40"/>
        <v>0</v>
      </c>
      <c r="K425" s="161" t="s">
        <v>132</v>
      </c>
      <c r="L425" s="166"/>
      <c r="M425" s="167" t="s">
        <v>1</v>
      </c>
      <c r="N425" s="168" t="s">
        <v>42</v>
      </c>
      <c r="O425" s="55"/>
      <c r="P425" s="150">
        <f t="shared" si="41"/>
        <v>0</v>
      </c>
      <c r="Q425" s="150">
        <v>7.9000000000000001E-2</v>
      </c>
      <c r="R425" s="150">
        <f t="shared" si="42"/>
        <v>7.9000000000000001E-2</v>
      </c>
      <c r="S425" s="150">
        <v>0</v>
      </c>
      <c r="T425" s="151">
        <f t="shared" si="43"/>
        <v>0</v>
      </c>
      <c r="U425" s="29"/>
      <c r="V425" s="29"/>
      <c r="W425" s="29"/>
      <c r="X425" s="29"/>
      <c r="Y425" s="29"/>
      <c r="Z425" s="29"/>
      <c r="AA425" s="29"/>
      <c r="AB425" s="29"/>
      <c r="AC425" s="29"/>
      <c r="AD425" s="29"/>
      <c r="AE425" s="29"/>
      <c r="AR425" s="152" t="s">
        <v>159</v>
      </c>
      <c r="AT425" s="152" t="s">
        <v>4251</v>
      </c>
      <c r="AU425" s="152" t="s">
        <v>77</v>
      </c>
      <c r="AY425" s="14" t="s">
        <v>125</v>
      </c>
      <c r="BE425" s="153">
        <f t="shared" si="44"/>
        <v>0</v>
      </c>
      <c r="BF425" s="153">
        <f t="shared" si="45"/>
        <v>0</v>
      </c>
      <c r="BG425" s="153">
        <f t="shared" si="46"/>
        <v>0</v>
      </c>
      <c r="BH425" s="153">
        <f t="shared" si="47"/>
        <v>0</v>
      </c>
      <c r="BI425" s="153">
        <f t="shared" si="48"/>
        <v>0</v>
      </c>
      <c r="BJ425" s="14" t="s">
        <v>85</v>
      </c>
      <c r="BK425" s="153">
        <f t="shared" si="49"/>
        <v>0</v>
      </c>
      <c r="BL425" s="14" t="s">
        <v>133</v>
      </c>
      <c r="BM425" s="152" t="s">
        <v>5179</v>
      </c>
    </row>
    <row r="426" spans="1:65" s="2" customFormat="1" ht="16.5" customHeight="1">
      <c r="A426" s="29"/>
      <c r="B426" s="140"/>
      <c r="C426" s="159" t="s">
        <v>1370</v>
      </c>
      <c r="D426" s="159" t="s">
        <v>4251</v>
      </c>
      <c r="E426" s="160" t="s">
        <v>5180</v>
      </c>
      <c r="F426" s="161" t="s">
        <v>5181</v>
      </c>
      <c r="G426" s="162" t="s">
        <v>446</v>
      </c>
      <c r="H426" s="163">
        <v>1</v>
      </c>
      <c r="I426" s="164"/>
      <c r="J426" s="165">
        <f t="shared" si="40"/>
        <v>0</v>
      </c>
      <c r="K426" s="161" t="s">
        <v>132</v>
      </c>
      <c r="L426" s="166"/>
      <c r="M426" s="167" t="s">
        <v>1</v>
      </c>
      <c r="N426" s="168" t="s">
        <v>42</v>
      </c>
      <c r="O426" s="55"/>
      <c r="P426" s="150">
        <f t="shared" si="41"/>
        <v>0</v>
      </c>
      <c r="Q426" s="150">
        <v>1.125</v>
      </c>
      <c r="R426" s="150">
        <f t="shared" si="42"/>
        <v>1.125</v>
      </c>
      <c r="S426" s="150">
        <v>0</v>
      </c>
      <c r="T426" s="151">
        <f t="shared" si="43"/>
        <v>0</v>
      </c>
      <c r="U426" s="29"/>
      <c r="V426" s="29"/>
      <c r="W426" s="29"/>
      <c r="X426" s="29"/>
      <c r="Y426" s="29"/>
      <c r="Z426" s="29"/>
      <c r="AA426" s="29"/>
      <c r="AB426" s="29"/>
      <c r="AC426" s="29"/>
      <c r="AD426" s="29"/>
      <c r="AE426" s="29"/>
      <c r="AR426" s="152" t="s">
        <v>159</v>
      </c>
      <c r="AT426" s="152" t="s">
        <v>4251</v>
      </c>
      <c r="AU426" s="152" t="s">
        <v>77</v>
      </c>
      <c r="AY426" s="14" t="s">
        <v>125</v>
      </c>
      <c r="BE426" s="153">
        <f t="shared" si="44"/>
        <v>0</v>
      </c>
      <c r="BF426" s="153">
        <f t="shared" si="45"/>
        <v>0</v>
      </c>
      <c r="BG426" s="153">
        <f t="shared" si="46"/>
        <v>0</v>
      </c>
      <c r="BH426" s="153">
        <f t="shared" si="47"/>
        <v>0</v>
      </c>
      <c r="BI426" s="153">
        <f t="shared" si="48"/>
        <v>0</v>
      </c>
      <c r="BJ426" s="14" t="s">
        <v>85</v>
      </c>
      <c r="BK426" s="153">
        <f t="shared" si="49"/>
        <v>0</v>
      </c>
      <c r="BL426" s="14" t="s">
        <v>133</v>
      </c>
      <c r="BM426" s="152" t="s">
        <v>5182</v>
      </c>
    </row>
    <row r="427" spans="1:65" s="2" customFormat="1" ht="16.5" customHeight="1">
      <c r="A427" s="29"/>
      <c r="B427" s="140"/>
      <c r="C427" s="159" t="s">
        <v>1374</v>
      </c>
      <c r="D427" s="159" t="s">
        <v>4251</v>
      </c>
      <c r="E427" s="160" t="s">
        <v>5183</v>
      </c>
      <c r="F427" s="161" t="s">
        <v>5184</v>
      </c>
      <c r="G427" s="162" t="s">
        <v>446</v>
      </c>
      <c r="H427" s="163">
        <v>1</v>
      </c>
      <c r="I427" s="164"/>
      <c r="J427" s="165">
        <f t="shared" si="40"/>
        <v>0</v>
      </c>
      <c r="K427" s="161" t="s">
        <v>132</v>
      </c>
      <c r="L427" s="166"/>
      <c r="M427" s="167" t="s">
        <v>1</v>
      </c>
      <c r="N427" s="168" t="s">
        <v>42</v>
      </c>
      <c r="O427" s="55"/>
      <c r="P427" s="150">
        <f t="shared" si="41"/>
        <v>0</v>
      </c>
      <c r="Q427" s="150">
        <v>0</v>
      </c>
      <c r="R427" s="150">
        <f t="shared" si="42"/>
        <v>0</v>
      </c>
      <c r="S427" s="150">
        <v>0</v>
      </c>
      <c r="T427" s="151">
        <f t="shared" si="43"/>
        <v>0</v>
      </c>
      <c r="U427" s="29"/>
      <c r="V427" s="29"/>
      <c r="W427" s="29"/>
      <c r="X427" s="29"/>
      <c r="Y427" s="29"/>
      <c r="Z427" s="29"/>
      <c r="AA427" s="29"/>
      <c r="AB427" s="29"/>
      <c r="AC427" s="29"/>
      <c r="AD427" s="29"/>
      <c r="AE427" s="29"/>
      <c r="AR427" s="152" t="s">
        <v>159</v>
      </c>
      <c r="AT427" s="152" t="s">
        <v>4251</v>
      </c>
      <c r="AU427" s="152" t="s">
        <v>77</v>
      </c>
      <c r="AY427" s="14" t="s">
        <v>125</v>
      </c>
      <c r="BE427" s="153">
        <f t="shared" si="44"/>
        <v>0</v>
      </c>
      <c r="BF427" s="153">
        <f t="shared" si="45"/>
        <v>0</v>
      </c>
      <c r="BG427" s="153">
        <f t="shared" si="46"/>
        <v>0</v>
      </c>
      <c r="BH427" s="153">
        <f t="shared" si="47"/>
        <v>0</v>
      </c>
      <c r="BI427" s="153">
        <f t="shared" si="48"/>
        <v>0</v>
      </c>
      <c r="BJ427" s="14" t="s">
        <v>85</v>
      </c>
      <c r="BK427" s="153">
        <f t="shared" si="49"/>
        <v>0</v>
      </c>
      <c r="BL427" s="14" t="s">
        <v>133</v>
      </c>
      <c r="BM427" s="152" t="s">
        <v>5185</v>
      </c>
    </row>
    <row r="428" spans="1:65" s="2" customFormat="1" ht="16.5" customHeight="1">
      <c r="A428" s="29"/>
      <c r="B428" s="140"/>
      <c r="C428" s="159" t="s">
        <v>1378</v>
      </c>
      <c r="D428" s="159" t="s">
        <v>4251</v>
      </c>
      <c r="E428" s="160" t="s">
        <v>5186</v>
      </c>
      <c r="F428" s="161" t="s">
        <v>5187</v>
      </c>
      <c r="G428" s="162" t="s">
        <v>446</v>
      </c>
      <c r="H428" s="163">
        <v>1</v>
      </c>
      <c r="I428" s="164"/>
      <c r="J428" s="165">
        <f t="shared" si="40"/>
        <v>0</v>
      </c>
      <c r="K428" s="161" t="s">
        <v>132</v>
      </c>
      <c r="L428" s="166"/>
      <c r="M428" s="167" t="s">
        <v>1</v>
      </c>
      <c r="N428" s="168" t="s">
        <v>42</v>
      </c>
      <c r="O428" s="55"/>
      <c r="P428" s="150">
        <f t="shared" si="41"/>
        <v>0</v>
      </c>
      <c r="Q428" s="150">
        <v>0</v>
      </c>
      <c r="R428" s="150">
        <f t="shared" si="42"/>
        <v>0</v>
      </c>
      <c r="S428" s="150">
        <v>0</v>
      </c>
      <c r="T428" s="151">
        <f t="shared" si="43"/>
        <v>0</v>
      </c>
      <c r="U428" s="29"/>
      <c r="V428" s="29"/>
      <c r="W428" s="29"/>
      <c r="X428" s="29"/>
      <c r="Y428" s="29"/>
      <c r="Z428" s="29"/>
      <c r="AA428" s="29"/>
      <c r="AB428" s="29"/>
      <c r="AC428" s="29"/>
      <c r="AD428" s="29"/>
      <c r="AE428" s="29"/>
      <c r="AR428" s="152" t="s">
        <v>159</v>
      </c>
      <c r="AT428" s="152" t="s">
        <v>4251</v>
      </c>
      <c r="AU428" s="152" t="s">
        <v>77</v>
      </c>
      <c r="AY428" s="14" t="s">
        <v>125</v>
      </c>
      <c r="BE428" s="153">
        <f t="shared" si="44"/>
        <v>0</v>
      </c>
      <c r="BF428" s="153">
        <f t="shared" si="45"/>
        <v>0</v>
      </c>
      <c r="BG428" s="153">
        <f t="shared" si="46"/>
        <v>0</v>
      </c>
      <c r="BH428" s="153">
        <f t="shared" si="47"/>
        <v>0</v>
      </c>
      <c r="BI428" s="153">
        <f t="shared" si="48"/>
        <v>0</v>
      </c>
      <c r="BJ428" s="14" t="s">
        <v>85</v>
      </c>
      <c r="BK428" s="153">
        <f t="shared" si="49"/>
        <v>0</v>
      </c>
      <c r="BL428" s="14" t="s">
        <v>133</v>
      </c>
      <c r="BM428" s="152" t="s">
        <v>5188</v>
      </c>
    </row>
    <row r="429" spans="1:65" s="2" customFormat="1" ht="16.5" customHeight="1">
      <c r="A429" s="29"/>
      <c r="B429" s="140"/>
      <c r="C429" s="159" t="s">
        <v>1382</v>
      </c>
      <c r="D429" s="159" t="s">
        <v>4251</v>
      </c>
      <c r="E429" s="160" t="s">
        <v>5189</v>
      </c>
      <c r="F429" s="161" t="s">
        <v>5190</v>
      </c>
      <c r="G429" s="162" t="s">
        <v>446</v>
      </c>
      <c r="H429" s="163">
        <v>1</v>
      </c>
      <c r="I429" s="164"/>
      <c r="J429" s="165">
        <f t="shared" si="40"/>
        <v>0</v>
      </c>
      <c r="K429" s="161" t="s">
        <v>132</v>
      </c>
      <c r="L429" s="166"/>
      <c r="M429" s="167" t="s">
        <v>1</v>
      </c>
      <c r="N429" s="168" t="s">
        <v>42</v>
      </c>
      <c r="O429" s="55"/>
      <c r="P429" s="150">
        <f t="shared" si="41"/>
        <v>0</v>
      </c>
      <c r="Q429" s="150">
        <v>0</v>
      </c>
      <c r="R429" s="150">
        <f t="shared" si="42"/>
        <v>0</v>
      </c>
      <c r="S429" s="150">
        <v>0</v>
      </c>
      <c r="T429" s="151">
        <f t="shared" si="43"/>
        <v>0</v>
      </c>
      <c r="U429" s="29"/>
      <c r="V429" s="29"/>
      <c r="W429" s="29"/>
      <c r="X429" s="29"/>
      <c r="Y429" s="29"/>
      <c r="Z429" s="29"/>
      <c r="AA429" s="29"/>
      <c r="AB429" s="29"/>
      <c r="AC429" s="29"/>
      <c r="AD429" s="29"/>
      <c r="AE429" s="29"/>
      <c r="AR429" s="152" t="s">
        <v>159</v>
      </c>
      <c r="AT429" s="152" t="s">
        <v>4251</v>
      </c>
      <c r="AU429" s="152" t="s">
        <v>77</v>
      </c>
      <c r="AY429" s="14" t="s">
        <v>125</v>
      </c>
      <c r="BE429" s="153">
        <f t="shared" si="44"/>
        <v>0</v>
      </c>
      <c r="BF429" s="153">
        <f t="shared" si="45"/>
        <v>0</v>
      </c>
      <c r="BG429" s="153">
        <f t="shared" si="46"/>
        <v>0</v>
      </c>
      <c r="BH429" s="153">
        <f t="shared" si="47"/>
        <v>0</v>
      </c>
      <c r="BI429" s="153">
        <f t="shared" si="48"/>
        <v>0</v>
      </c>
      <c r="BJ429" s="14" t="s">
        <v>85</v>
      </c>
      <c r="BK429" s="153">
        <f t="shared" si="49"/>
        <v>0</v>
      </c>
      <c r="BL429" s="14" t="s">
        <v>133</v>
      </c>
      <c r="BM429" s="152" t="s">
        <v>5191</v>
      </c>
    </row>
    <row r="430" spans="1:65" s="2" customFormat="1" ht="16.5" customHeight="1">
      <c r="A430" s="29"/>
      <c r="B430" s="140"/>
      <c r="C430" s="159" t="s">
        <v>1386</v>
      </c>
      <c r="D430" s="159" t="s">
        <v>4251</v>
      </c>
      <c r="E430" s="160" t="s">
        <v>5192</v>
      </c>
      <c r="F430" s="161" t="s">
        <v>5193</v>
      </c>
      <c r="G430" s="162" t="s">
        <v>446</v>
      </c>
      <c r="H430" s="163">
        <v>1</v>
      </c>
      <c r="I430" s="164"/>
      <c r="J430" s="165">
        <f t="shared" si="40"/>
        <v>0</v>
      </c>
      <c r="K430" s="161" t="s">
        <v>132</v>
      </c>
      <c r="L430" s="166"/>
      <c r="M430" s="167" t="s">
        <v>1</v>
      </c>
      <c r="N430" s="168" t="s">
        <v>42</v>
      </c>
      <c r="O430" s="55"/>
      <c r="P430" s="150">
        <f t="shared" si="41"/>
        <v>0</v>
      </c>
      <c r="Q430" s="150">
        <v>0</v>
      </c>
      <c r="R430" s="150">
        <f t="shared" si="42"/>
        <v>0</v>
      </c>
      <c r="S430" s="150">
        <v>0</v>
      </c>
      <c r="T430" s="151">
        <f t="shared" si="43"/>
        <v>0</v>
      </c>
      <c r="U430" s="29"/>
      <c r="V430" s="29"/>
      <c r="W430" s="29"/>
      <c r="X430" s="29"/>
      <c r="Y430" s="29"/>
      <c r="Z430" s="29"/>
      <c r="AA430" s="29"/>
      <c r="AB430" s="29"/>
      <c r="AC430" s="29"/>
      <c r="AD430" s="29"/>
      <c r="AE430" s="29"/>
      <c r="AR430" s="152" t="s">
        <v>159</v>
      </c>
      <c r="AT430" s="152" t="s">
        <v>4251</v>
      </c>
      <c r="AU430" s="152" t="s">
        <v>77</v>
      </c>
      <c r="AY430" s="14" t="s">
        <v>125</v>
      </c>
      <c r="BE430" s="153">
        <f t="shared" si="44"/>
        <v>0</v>
      </c>
      <c r="BF430" s="153">
        <f t="shared" si="45"/>
        <v>0</v>
      </c>
      <c r="BG430" s="153">
        <f t="shared" si="46"/>
        <v>0</v>
      </c>
      <c r="BH430" s="153">
        <f t="shared" si="47"/>
        <v>0</v>
      </c>
      <c r="BI430" s="153">
        <f t="shared" si="48"/>
        <v>0</v>
      </c>
      <c r="BJ430" s="14" t="s">
        <v>85</v>
      </c>
      <c r="BK430" s="153">
        <f t="shared" si="49"/>
        <v>0</v>
      </c>
      <c r="BL430" s="14" t="s">
        <v>133</v>
      </c>
      <c r="BM430" s="152" t="s">
        <v>5194</v>
      </c>
    </row>
    <row r="431" spans="1:65" s="2" customFormat="1" ht="16.5" customHeight="1">
      <c r="A431" s="29"/>
      <c r="B431" s="140"/>
      <c r="C431" s="159" t="s">
        <v>1390</v>
      </c>
      <c r="D431" s="159" t="s">
        <v>4251</v>
      </c>
      <c r="E431" s="160" t="s">
        <v>5195</v>
      </c>
      <c r="F431" s="161" t="s">
        <v>5196</v>
      </c>
      <c r="G431" s="162" t="s">
        <v>446</v>
      </c>
      <c r="H431" s="163">
        <v>1</v>
      </c>
      <c r="I431" s="164"/>
      <c r="J431" s="165">
        <f t="shared" si="40"/>
        <v>0</v>
      </c>
      <c r="K431" s="161" t="s">
        <v>132</v>
      </c>
      <c r="L431" s="166"/>
      <c r="M431" s="167" t="s">
        <v>1</v>
      </c>
      <c r="N431" s="168" t="s">
        <v>42</v>
      </c>
      <c r="O431" s="55"/>
      <c r="P431" s="150">
        <f t="shared" si="41"/>
        <v>0</v>
      </c>
      <c r="Q431" s="150">
        <v>0.93100000000000005</v>
      </c>
      <c r="R431" s="150">
        <f t="shared" si="42"/>
        <v>0.93100000000000005</v>
      </c>
      <c r="S431" s="150">
        <v>0</v>
      </c>
      <c r="T431" s="151">
        <f t="shared" si="43"/>
        <v>0</v>
      </c>
      <c r="U431" s="29"/>
      <c r="V431" s="29"/>
      <c r="W431" s="29"/>
      <c r="X431" s="29"/>
      <c r="Y431" s="29"/>
      <c r="Z431" s="29"/>
      <c r="AA431" s="29"/>
      <c r="AB431" s="29"/>
      <c r="AC431" s="29"/>
      <c r="AD431" s="29"/>
      <c r="AE431" s="29"/>
      <c r="AR431" s="152" t="s">
        <v>159</v>
      </c>
      <c r="AT431" s="152" t="s">
        <v>4251</v>
      </c>
      <c r="AU431" s="152" t="s">
        <v>77</v>
      </c>
      <c r="AY431" s="14" t="s">
        <v>125</v>
      </c>
      <c r="BE431" s="153">
        <f t="shared" si="44"/>
        <v>0</v>
      </c>
      <c r="BF431" s="153">
        <f t="shared" si="45"/>
        <v>0</v>
      </c>
      <c r="BG431" s="153">
        <f t="shared" si="46"/>
        <v>0</v>
      </c>
      <c r="BH431" s="153">
        <f t="shared" si="47"/>
        <v>0</v>
      </c>
      <c r="BI431" s="153">
        <f t="shared" si="48"/>
        <v>0</v>
      </c>
      <c r="BJ431" s="14" t="s">
        <v>85</v>
      </c>
      <c r="BK431" s="153">
        <f t="shared" si="49"/>
        <v>0</v>
      </c>
      <c r="BL431" s="14" t="s">
        <v>133</v>
      </c>
      <c r="BM431" s="152" t="s">
        <v>5197</v>
      </c>
    </row>
    <row r="432" spans="1:65" s="2" customFormat="1" ht="16.5" customHeight="1">
      <c r="A432" s="29"/>
      <c r="B432" s="140"/>
      <c r="C432" s="159" t="s">
        <v>1394</v>
      </c>
      <c r="D432" s="159" t="s">
        <v>4251</v>
      </c>
      <c r="E432" s="160" t="s">
        <v>5198</v>
      </c>
      <c r="F432" s="161" t="s">
        <v>5199</v>
      </c>
      <c r="G432" s="162" t="s">
        <v>446</v>
      </c>
      <c r="H432" s="163">
        <v>1</v>
      </c>
      <c r="I432" s="164"/>
      <c r="J432" s="165">
        <f t="shared" si="40"/>
        <v>0</v>
      </c>
      <c r="K432" s="161" t="s">
        <v>132</v>
      </c>
      <c r="L432" s="166"/>
      <c r="M432" s="167" t="s">
        <v>1</v>
      </c>
      <c r="N432" s="168" t="s">
        <v>42</v>
      </c>
      <c r="O432" s="55"/>
      <c r="P432" s="150">
        <f t="shared" si="41"/>
        <v>0</v>
      </c>
      <c r="Q432" s="150">
        <v>0</v>
      </c>
      <c r="R432" s="150">
        <f t="shared" si="42"/>
        <v>0</v>
      </c>
      <c r="S432" s="150">
        <v>0</v>
      </c>
      <c r="T432" s="151">
        <f t="shared" si="43"/>
        <v>0</v>
      </c>
      <c r="U432" s="29"/>
      <c r="V432" s="29"/>
      <c r="W432" s="29"/>
      <c r="X432" s="29"/>
      <c r="Y432" s="29"/>
      <c r="Z432" s="29"/>
      <c r="AA432" s="29"/>
      <c r="AB432" s="29"/>
      <c r="AC432" s="29"/>
      <c r="AD432" s="29"/>
      <c r="AE432" s="29"/>
      <c r="AR432" s="152" t="s">
        <v>159</v>
      </c>
      <c r="AT432" s="152" t="s">
        <v>4251</v>
      </c>
      <c r="AU432" s="152" t="s">
        <v>77</v>
      </c>
      <c r="AY432" s="14" t="s">
        <v>125</v>
      </c>
      <c r="BE432" s="153">
        <f t="shared" si="44"/>
        <v>0</v>
      </c>
      <c r="BF432" s="153">
        <f t="shared" si="45"/>
        <v>0</v>
      </c>
      <c r="BG432" s="153">
        <f t="shared" si="46"/>
        <v>0</v>
      </c>
      <c r="BH432" s="153">
        <f t="shared" si="47"/>
        <v>0</v>
      </c>
      <c r="BI432" s="153">
        <f t="shared" si="48"/>
        <v>0</v>
      </c>
      <c r="BJ432" s="14" t="s">
        <v>85</v>
      </c>
      <c r="BK432" s="153">
        <f t="shared" si="49"/>
        <v>0</v>
      </c>
      <c r="BL432" s="14" t="s">
        <v>133</v>
      </c>
      <c r="BM432" s="152" t="s">
        <v>5200</v>
      </c>
    </row>
    <row r="433" spans="1:65" s="2" customFormat="1" ht="16.5" customHeight="1">
      <c r="A433" s="29"/>
      <c r="B433" s="140"/>
      <c r="C433" s="159" t="s">
        <v>1398</v>
      </c>
      <c r="D433" s="159" t="s">
        <v>4251</v>
      </c>
      <c r="E433" s="160" t="s">
        <v>5201</v>
      </c>
      <c r="F433" s="161" t="s">
        <v>5202</v>
      </c>
      <c r="G433" s="162" t="s">
        <v>446</v>
      </c>
      <c r="H433" s="163">
        <v>1</v>
      </c>
      <c r="I433" s="164"/>
      <c r="J433" s="165">
        <f t="shared" si="40"/>
        <v>0</v>
      </c>
      <c r="K433" s="161" t="s">
        <v>132</v>
      </c>
      <c r="L433" s="166"/>
      <c r="M433" s="167" t="s">
        <v>1</v>
      </c>
      <c r="N433" s="168" t="s">
        <v>42</v>
      </c>
      <c r="O433" s="55"/>
      <c r="P433" s="150">
        <f t="shared" si="41"/>
        <v>0</v>
      </c>
      <c r="Q433" s="150">
        <v>0</v>
      </c>
      <c r="R433" s="150">
        <f t="shared" si="42"/>
        <v>0</v>
      </c>
      <c r="S433" s="150">
        <v>0</v>
      </c>
      <c r="T433" s="151">
        <f t="shared" si="43"/>
        <v>0</v>
      </c>
      <c r="U433" s="29"/>
      <c r="V433" s="29"/>
      <c r="W433" s="29"/>
      <c r="X433" s="29"/>
      <c r="Y433" s="29"/>
      <c r="Z433" s="29"/>
      <c r="AA433" s="29"/>
      <c r="AB433" s="29"/>
      <c r="AC433" s="29"/>
      <c r="AD433" s="29"/>
      <c r="AE433" s="29"/>
      <c r="AR433" s="152" t="s">
        <v>159</v>
      </c>
      <c r="AT433" s="152" t="s">
        <v>4251</v>
      </c>
      <c r="AU433" s="152" t="s">
        <v>77</v>
      </c>
      <c r="AY433" s="14" t="s">
        <v>125</v>
      </c>
      <c r="BE433" s="153">
        <f t="shared" si="44"/>
        <v>0</v>
      </c>
      <c r="BF433" s="153">
        <f t="shared" si="45"/>
        <v>0</v>
      </c>
      <c r="BG433" s="153">
        <f t="shared" si="46"/>
        <v>0</v>
      </c>
      <c r="BH433" s="153">
        <f t="shared" si="47"/>
        <v>0</v>
      </c>
      <c r="BI433" s="153">
        <f t="shared" si="48"/>
        <v>0</v>
      </c>
      <c r="BJ433" s="14" t="s">
        <v>85</v>
      </c>
      <c r="BK433" s="153">
        <f t="shared" si="49"/>
        <v>0</v>
      </c>
      <c r="BL433" s="14" t="s">
        <v>133</v>
      </c>
      <c r="BM433" s="152" t="s">
        <v>5203</v>
      </c>
    </row>
    <row r="434" spans="1:65" s="2" customFormat="1" ht="16.5" customHeight="1">
      <c r="A434" s="29"/>
      <c r="B434" s="140"/>
      <c r="C434" s="159" t="s">
        <v>1403</v>
      </c>
      <c r="D434" s="159" t="s">
        <v>4251</v>
      </c>
      <c r="E434" s="160" t="s">
        <v>5204</v>
      </c>
      <c r="F434" s="161" t="s">
        <v>5205</v>
      </c>
      <c r="G434" s="162" t="s">
        <v>446</v>
      </c>
      <c r="H434" s="163">
        <v>1</v>
      </c>
      <c r="I434" s="164"/>
      <c r="J434" s="165">
        <f t="shared" si="40"/>
        <v>0</v>
      </c>
      <c r="K434" s="161" t="s">
        <v>132</v>
      </c>
      <c r="L434" s="166"/>
      <c r="M434" s="167" t="s">
        <v>1</v>
      </c>
      <c r="N434" s="168" t="s">
        <v>42</v>
      </c>
      <c r="O434" s="55"/>
      <c r="P434" s="150">
        <f t="shared" si="41"/>
        <v>0</v>
      </c>
      <c r="Q434" s="150">
        <v>0</v>
      </c>
      <c r="R434" s="150">
        <f t="shared" si="42"/>
        <v>0</v>
      </c>
      <c r="S434" s="150">
        <v>0</v>
      </c>
      <c r="T434" s="151">
        <f t="shared" si="43"/>
        <v>0</v>
      </c>
      <c r="U434" s="29"/>
      <c r="V434" s="29"/>
      <c r="W434" s="29"/>
      <c r="X434" s="29"/>
      <c r="Y434" s="29"/>
      <c r="Z434" s="29"/>
      <c r="AA434" s="29"/>
      <c r="AB434" s="29"/>
      <c r="AC434" s="29"/>
      <c r="AD434" s="29"/>
      <c r="AE434" s="29"/>
      <c r="AR434" s="152" t="s">
        <v>159</v>
      </c>
      <c r="AT434" s="152" t="s">
        <v>4251</v>
      </c>
      <c r="AU434" s="152" t="s">
        <v>77</v>
      </c>
      <c r="AY434" s="14" t="s">
        <v>125</v>
      </c>
      <c r="BE434" s="153">
        <f t="shared" si="44"/>
        <v>0</v>
      </c>
      <c r="BF434" s="153">
        <f t="shared" si="45"/>
        <v>0</v>
      </c>
      <c r="BG434" s="153">
        <f t="shared" si="46"/>
        <v>0</v>
      </c>
      <c r="BH434" s="153">
        <f t="shared" si="47"/>
        <v>0</v>
      </c>
      <c r="BI434" s="153">
        <f t="shared" si="48"/>
        <v>0</v>
      </c>
      <c r="BJ434" s="14" t="s">
        <v>85</v>
      </c>
      <c r="BK434" s="153">
        <f t="shared" si="49"/>
        <v>0</v>
      </c>
      <c r="BL434" s="14" t="s">
        <v>133</v>
      </c>
      <c r="BM434" s="152" t="s">
        <v>5206</v>
      </c>
    </row>
    <row r="435" spans="1:65" s="2" customFormat="1" ht="16.5" customHeight="1">
      <c r="A435" s="29"/>
      <c r="B435" s="140"/>
      <c r="C435" s="159" t="s">
        <v>1407</v>
      </c>
      <c r="D435" s="159" t="s">
        <v>4251</v>
      </c>
      <c r="E435" s="160" t="s">
        <v>5207</v>
      </c>
      <c r="F435" s="161" t="s">
        <v>5208</v>
      </c>
      <c r="G435" s="162" t="s">
        <v>446</v>
      </c>
      <c r="H435" s="163">
        <v>1</v>
      </c>
      <c r="I435" s="164"/>
      <c r="J435" s="165">
        <f t="shared" si="40"/>
        <v>0</v>
      </c>
      <c r="K435" s="161" t="s">
        <v>132</v>
      </c>
      <c r="L435" s="166"/>
      <c r="M435" s="167" t="s">
        <v>1</v>
      </c>
      <c r="N435" s="168" t="s">
        <v>42</v>
      </c>
      <c r="O435" s="55"/>
      <c r="P435" s="150">
        <f t="shared" si="41"/>
        <v>0</v>
      </c>
      <c r="Q435" s="150">
        <v>0</v>
      </c>
      <c r="R435" s="150">
        <f t="shared" si="42"/>
        <v>0</v>
      </c>
      <c r="S435" s="150">
        <v>0</v>
      </c>
      <c r="T435" s="151">
        <f t="shared" si="43"/>
        <v>0</v>
      </c>
      <c r="U435" s="29"/>
      <c r="V435" s="29"/>
      <c r="W435" s="29"/>
      <c r="X435" s="29"/>
      <c r="Y435" s="29"/>
      <c r="Z435" s="29"/>
      <c r="AA435" s="29"/>
      <c r="AB435" s="29"/>
      <c r="AC435" s="29"/>
      <c r="AD435" s="29"/>
      <c r="AE435" s="29"/>
      <c r="AR435" s="152" t="s">
        <v>159</v>
      </c>
      <c r="AT435" s="152" t="s">
        <v>4251</v>
      </c>
      <c r="AU435" s="152" t="s">
        <v>77</v>
      </c>
      <c r="AY435" s="14" t="s">
        <v>125</v>
      </c>
      <c r="BE435" s="153">
        <f t="shared" si="44"/>
        <v>0</v>
      </c>
      <c r="BF435" s="153">
        <f t="shared" si="45"/>
        <v>0</v>
      </c>
      <c r="BG435" s="153">
        <f t="shared" si="46"/>
        <v>0</v>
      </c>
      <c r="BH435" s="153">
        <f t="shared" si="47"/>
        <v>0</v>
      </c>
      <c r="BI435" s="153">
        <f t="shared" si="48"/>
        <v>0</v>
      </c>
      <c r="BJ435" s="14" t="s">
        <v>85</v>
      </c>
      <c r="BK435" s="153">
        <f t="shared" si="49"/>
        <v>0</v>
      </c>
      <c r="BL435" s="14" t="s">
        <v>133</v>
      </c>
      <c r="BM435" s="152" t="s">
        <v>5209</v>
      </c>
    </row>
    <row r="436" spans="1:65" s="2" customFormat="1" ht="16.5" customHeight="1">
      <c r="A436" s="29"/>
      <c r="B436" s="140"/>
      <c r="C436" s="159" t="s">
        <v>1411</v>
      </c>
      <c r="D436" s="159" t="s">
        <v>4251</v>
      </c>
      <c r="E436" s="160" t="s">
        <v>5210</v>
      </c>
      <c r="F436" s="161" t="s">
        <v>5211</v>
      </c>
      <c r="G436" s="162" t="s">
        <v>157</v>
      </c>
      <c r="H436" s="163">
        <v>1</v>
      </c>
      <c r="I436" s="164"/>
      <c r="J436" s="165">
        <f t="shared" si="40"/>
        <v>0</v>
      </c>
      <c r="K436" s="161" t="s">
        <v>132</v>
      </c>
      <c r="L436" s="166"/>
      <c r="M436" s="167" t="s">
        <v>1</v>
      </c>
      <c r="N436" s="168" t="s">
        <v>42</v>
      </c>
      <c r="O436" s="55"/>
      <c r="P436" s="150">
        <f t="shared" si="41"/>
        <v>0</v>
      </c>
      <c r="Q436" s="150">
        <v>0</v>
      </c>
      <c r="R436" s="150">
        <f t="shared" si="42"/>
        <v>0</v>
      </c>
      <c r="S436" s="150">
        <v>0</v>
      </c>
      <c r="T436" s="151">
        <f t="shared" si="43"/>
        <v>0</v>
      </c>
      <c r="U436" s="29"/>
      <c r="V436" s="29"/>
      <c r="W436" s="29"/>
      <c r="X436" s="29"/>
      <c r="Y436" s="29"/>
      <c r="Z436" s="29"/>
      <c r="AA436" s="29"/>
      <c r="AB436" s="29"/>
      <c r="AC436" s="29"/>
      <c r="AD436" s="29"/>
      <c r="AE436" s="29"/>
      <c r="AR436" s="152" t="s">
        <v>159</v>
      </c>
      <c r="AT436" s="152" t="s">
        <v>4251</v>
      </c>
      <c r="AU436" s="152" t="s">
        <v>77</v>
      </c>
      <c r="AY436" s="14" t="s">
        <v>125</v>
      </c>
      <c r="BE436" s="153">
        <f t="shared" si="44"/>
        <v>0</v>
      </c>
      <c r="BF436" s="153">
        <f t="shared" si="45"/>
        <v>0</v>
      </c>
      <c r="BG436" s="153">
        <f t="shared" si="46"/>
        <v>0</v>
      </c>
      <c r="BH436" s="153">
        <f t="shared" si="47"/>
        <v>0</v>
      </c>
      <c r="BI436" s="153">
        <f t="shared" si="48"/>
        <v>0</v>
      </c>
      <c r="BJ436" s="14" t="s">
        <v>85</v>
      </c>
      <c r="BK436" s="153">
        <f t="shared" si="49"/>
        <v>0</v>
      </c>
      <c r="BL436" s="14" t="s">
        <v>133</v>
      </c>
      <c r="BM436" s="152" t="s">
        <v>5212</v>
      </c>
    </row>
    <row r="437" spans="1:65" s="2" customFormat="1" ht="16.5" customHeight="1">
      <c r="A437" s="29"/>
      <c r="B437" s="140"/>
      <c r="C437" s="159" t="s">
        <v>1415</v>
      </c>
      <c r="D437" s="159" t="s">
        <v>4251</v>
      </c>
      <c r="E437" s="160" t="s">
        <v>5213</v>
      </c>
      <c r="F437" s="161" t="s">
        <v>5214</v>
      </c>
      <c r="G437" s="162" t="s">
        <v>157</v>
      </c>
      <c r="H437" s="163">
        <v>1</v>
      </c>
      <c r="I437" s="164"/>
      <c r="J437" s="165">
        <f t="shared" ref="J437:J500" si="50">ROUND(I437*H437,2)</f>
        <v>0</v>
      </c>
      <c r="K437" s="161" t="s">
        <v>132</v>
      </c>
      <c r="L437" s="166"/>
      <c r="M437" s="167" t="s">
        <v>1</v>
      </c>
      <c r="N437" s="168" t="s">
        <v>42</v>
      </c>
      <c r="O437" s="55"/>
      <c r="P437" s="150">
        <f t="shared" ref="P437:P500" si="51">O437*H437</f>
        <v>0</v>
      </c>
      <c r="Q437" s="150">
        <v>0</v>
      </c>
      <c r="R437" s="150">
        <f t="shared" ref="R437:R500" si="52">Q437*H437</f>
        <v>0</v>
      </c>
      <c r="S437" s="150">
        <v>0</v>
      </c>
      <c r="T437" s="151">
        <f t="shared" ref="T437:T500" si="53">S437*H437</f>
        <v>0</v>
      </c>
      <c r="U437" s="29"/>
      <c r="V437" s="29"/>
      <c r="W437" s="29"/>
      <c r="X437" s="29"/>
      <c r="Y437" s="29"/>
      <c r="Z437" s="29"/>
      <c r="AA437" s="29"/>
      <c r="AB437" s="29"/>
      <c r="AC437" s="29"/>
      <c r="AD437" s="29"/>
      <c r="AE437" s="29"/>
      <c r="AR437" s="152" t="s">
        <v>159</v>
      </c>
      <c r="AT437" s="152" t="s">
        <v>4251</v>
      </c>
      <c r="AU437" s="152" t="s">
        <v>77</v>
      </c>
      <c r="AY437" s="14" t="s">
        <v>125</v>
      </c>
      <c r="BE437" s="153">
        <f t="shared" ref="BE437:BE481" si="54">IF(N437="základní",J437,0)</f>
        <v>0</v>
      </c>
      <c r="BF437" s="153">
        <f t="shared" ref="BF437:BF481" si="55">IF(N437="snížená",J437,0)</f>
        <v>0</v>
      </c>
      <c r="BG437" s="153">
        <f t="shared" ref="BG437:BG481" si="56">IF(N437="zákl. přenesená",J437,0)</f>
        <v>0</v>
      </c>
      <c r="BH437" s="153">
        <f t="shared" ref="BH437:BH481" si="57">IF(N437="sníž. přenesená",J437,0)</f>
        <v>0</v>
      </c>
      <c r="BI437" s="153">
        <f t="shared" ref="BI437:BI481" si="58">IF(N437="nulová",J437,0)</f>
        <v>0</v>
      </c>
      <c r="BJ437" s="14" t="s">
        <v>85</v>
      </c>
      <c r="BK437" s="153">
        <f t="shared" ref="BK437:BK481" si="59">ROUND(I437*H437,2)</f>
        <v>0</v>
      </c>
      <c r="BL437" s="14" t="s">
        <v>133</v>
      </c>
      <c r="BM437" s="152" t="s">
        <v>5215</v>
      </c>
    </row>
    <row r="438" spans="1:65" s="2" customFormat="1" ht="16.5" customHeight="1">
      <c r="A438" s="29"/>
      <c r="B438" s="140"/>
      <c r="C438" s="159" t="s">
        <v>1419</v>
      </c>
      <c r="D438" s="159" t="s">
        <v>4251</v>
      </c>
      <c r="E438" s="160" t="s">
        <v>5216</v>
      </c>
      <c r="F438" s="161" t="s">
        <v>5217</v>
      </c>
      <c r="G438" s="162" t="s">
        <v>157</v>
      </c>
      <c r="H438" s="163">
        <v>1</v>
      </c>
      <c r="I438" s="164"/>
      <c r="J438" s="165">
        <f t="shared" si="50"/>
        <v>0</v>
      </c>
      <c r="K438" s="161" t="s">
        <v>132</v>
      </c>
      <c r="L438" s="166"/>
      <c r="M438" s="167" t="s">
        <v>1</v>
      </c>
      <c r="N438" s="168" t="s">
        <v>42</v>
      </c>
      <c r="O438" s="55"/>
      <c r="P438" s="150">
        <f t="shared" si="51"/>
        <v>0</v>
      </c>
      <c r="Q438" s="150">
        <v>3.1E-4</v>
      </c>
      <c r="R438" s="150">
        <f t="shared" si="52"/>
        <v>3.1E-4</v>
      </c>
      <c r="S438" s="150">
        <v>0</v>
      </c>
      <c r="T438" s="151">
        <f t="shared" si="53"/>
        <v>0</v>
      </c>
      <c r="U438" s="29"/>
      <c r="V438" s="29"/>
      <c r="W438" s="29"/>
      <c r="X438" s="29"/>
      <c r="Y438" s="29"/>
      <c r="Z438" s="29"/>
      <c r="AA438" s="29"/>
      <c r="AB438" s="29"/>
      <c r="AC438" s="29"/>
      <c r="AD438" s="29"/>
      <c r="AE438" s="29"/>
      <c r="AR438" s="152" t="s">
        <v>159</v>
      </c>
      <c r="AT438" s="152" t="s">
        <v>4251</v>
      </c>
      <c r="AU438" s="152" t="s">
        <v>77</v>
      </c>
      <c r="AY438" s="14" t="s">
        <v>125</v>
      </c>
      <c r="BE438" s="153">
        <f t="shared" si="54"/>
        <v>0</v>
      </c>
      <c r="BF438" s="153">
        <f t="shared" si="55"/>
        <v>0</v>
      </c>
      <c r="BG438" s="153">
        <f t="shared" si="56"/>
        <v>0</v>
      </c>
      <c r="BH438" s="153">
        <f t="shared" si="57"/>
        <v>0</v>
      </c>
      <c r="BI438" s="153">
        <f t="shared" si="58"/>
        <v>0</v>
      </c>
      <c r="BJ438" s="14" t="s">
        <v>85</v>
      </c>
      <c r="BK438" s="153">
        <f t="shared" si="59"/>
        <v>0</v>
      </c>
      <c r="BL438" s="14" t="s">
        <v>133</v>
      </c>
      <c r="BM438" s="152" t="s">
        <v>5218</v>
      </c>
    </row>
    <row r="439" spans="1:65" s="2" customFormat="1" ht="16.5" customHeight="1">
      <c r="A439" s="29"/>
      <c r="B439" s="140"/>
      <c r="C439" s="159" t="s">
        <v>1423</v>
      </c>
      <c r="D439" s="159" t="s">
        <v>4251</v>
      </c>
      <c r="E439" s="160" t="s">
        <v>5219</v>
      </c>
      <c r="F439" s="161" t="s">
        <v>5220</v>
      </c>
      <c r="G439" s="162" t="s">
        <v>157</v>
      </c>
      <c r="H439" s="163">
        <v>1</v>
      </c>
      <c r="I439" s="164"/>
      <c r="J439" s="165">
        <f t="shared" si="50"/>
        <v>0</v>
      </c>
      <c r="K439" s="161" t="s">
        <v>132</v>
      </c>
      <c r="L439" s="166"/>
      <c r="M439" s="167" t="s">
        <v>1</v>
      </c>
      <c r="N439" s="168" t="s">
        <v>42</v>
      </c>
      <c r="O439" s="55"/>
      <c r="P439" s="150">
        <f t="shared" si="51"/>
        <v>0</v>
      </c>
      <c r="Q439" s="150">
        <v>0</v>
      </c>
      <c r="R439" s="150">
        <f t="shared" si="52"/>
        <v>0</v>
      </c>
      <c r="S439" s="150">
        <v>0</v>
      </c>
      <c r="T439" s="151">
        <f t="shared" si="53"/>
        <v>0</v>
      </c>
      <c r="U439" s="29"/>
      <c r="V439" s="29"/>
      <c r="W439" s="29"/>
      <c r="X439" s="29"/>
      <c r="Y439" s="29"/>
      <c r="Z439" s="29"/>
      <c r="AA439" s="29"/>
      <c r="AB439" s="29"/>
      <c r="AC439" s="29"/>
      <c r="AD439" s="29"/>
      <c r="AE439" s="29"/>
      <c r="AR439" s="152" t="s">
        <v>159</v>
      </c>
      <c r="AT439" s="152" t="s">
        <v>4251</v>
      </c>
      <c r="AU439" s="152" t="s">
        <v>77</v>
      </c>
      <c r="AY439" s="14" t="s">
        <v>125</v>
      </c>
      <c r="BE439" s="153">
        <f t="shared" si="54"/>
        <v>0</v>
      </c>
      <c r="BF439" s="153">
        <f t="shared" si="55"/>
        <v>0</v>
      </c>
      <c r="BG439" s="153">
        <f t="shared" si="56"/>
        <v>0</v>
      </c>
      <c r="BH439" s="153">
        <f t="shared" si="57"/>
        <v>0</v>
      </c>
      <c r="BI439" s="153">
        <f t="shared" si="58"/>
        <v>0</v>
      </c>
      <c r="BJ439" s="14" t="s">
        <v>85</v>
      </c>
      <c r="BK439" s="153">
        <f t="shared" si="59"/>
        <v>0</v>
      </c>
      <c r="BL439" s="14" t="s">
        <v>133</v>
      </c>
      <c r="BM439" s="152" t="s">
        <v>5221</v>
      </c>
    </row>
    <row r="440" spans="1:65" s="2" customFormat="1" ht="16.5" customHeight="1">
      <c r="A440" s="29"/>
      <c r="B440" s="140"/>
      <c r="C440" s="159" t="s">
        <v>1427</v>
      </c>
      <c r="D440" s="159" t="s">
        <v>4251</v>
      </c>
      <c r="E440" s="160" t="s">
        <v>5222</v>
      </c>
      <c r="F440" s="161" t="s">
        <v>5223</v>
      </c>
      <c r="G440" s="162" t="s">
        <v>157</v>
      </c>
      <c r="H440" s="163">
        <v>1</v>
      </c>
      <c r="I440" s="164"/>
      <c r="J440" s="165">
        <f t="shared" si="50"/>
        <v>0</v>
      </c>
      <c r="K440" s="161" t="s">
        <v>132</v>
      </c>
      <c r="L440" s="166"/>
      <c r="M440" s="167" t="s">
        <v>1</v>
      </c>
      <c r="N440" s="168" t="s">
        <v>42</v>
      </c>
      <c r="O440" s="55"/>
      <c r="P440" s="150">
        <f t="shared" si="51"/>
        <v>0</v>
      </c>
      <c r="Q440" s="150">
        <v>0</v>
      </c>
      <c r="R440" s="150">
        <f t="shared" si="52"/>
        <v>0</v>
      </c>
      <c r="S440" s="150">
        <v>0</v>
      </c>
      <c r="T440" s="151">
        <f t="shared" si="53"/>
        <v>0</v>
      </c>
      <c r="U440" s="29"/>
      <c r="V440" s="29"/>
      <c r="W440" s="29"/>
      <c r="X440" s="29"/>
      <c r="Y440" s="29"/>
      <c r="Z440" s="29"/>
      <c r="AA440" s="29"/>
      <c r="AB440" s="29"/>
      <c r="AC440" s="29"/>
      <c r="AD440" s="29"/>
      <c r="AE440" s="29"/>
      <c r="AR440" s="152" t="s">
        <v>159</v>
      </c>
      <c r="AT440" s="152" t="s">
        <v>4251</v>
      </c>
      <c r="AU440" s="152" t="s">
        <v>77</v>
      </c>
      <c r="AY440" s="14" t="s">
        <v>125</v>
      </c>
      <c r="BE440" s="153">
        <f t="shared" si="54"/>
        <v>0</v>
      </c>
      <c r="BF440" s="153">
        <f t="shared" si="55"/>
        <v>0</v>
      </c>
      <c r="BG440" s="153">
        <f t="shared" si="56"/>
        <v>0</v>
      </c>
      <c r="BH440" s="153">
        <f t="shared" si="57"/>
        <v>0</v>
      </c>
      <c r="BI440" s="153">
        <f t="shared" si="58"/>
        <v>0</v>
      </c>
      <c r="BJ440" s="14" t="s">
        <v>85</v>
      </c>
      <c r="BK440" s="153">
        <f t="shared" si="59"/>
        <v>0</v>
      </c>
      <c r="BL440" s="14" t="s">
        <v>133</v>
      </c>
      <c r="BM440" s="152" t="s">
        <v>5224</v>
      </c>
    </row>
    <row r="441" spans="1:65" s="2" customFormat="1" ht="16.5" customHeight="1">
      <c r="A441" s="29"/>
      <c r="B441" s="140"/>
      <c r="C441" s="159" t="s">
        <v>1431</v>
      </c>
      <c r="D441" s="159" t="s">
        <v>4251</v>
      </c>
      <c r="E441" s="160" t="s">
        <v>5225</v>
      </c>
      <c r="F441" s="161" t="s">
        <v>5226</v>
      </c>
      <c r="G441" s="162" t="s">
        <v>157</v>
      </c>
      <c r="H441" s="163">
        <v>1</v>
      </c>
      <c r="I441" s="164"/>
      <c r="J441" s="165">
        <f t="shared" si="50"/>
        <v>0</v>
      </c>
      <c r="K441" s="161" t="s">
        <v>132</v>
      </c>
      <c r="L441" s="166"/>
      <c r="M441" s="167" t="s">
        <v>1</v>
      </c>
      <c r="N441" s="168" t="s">
        <v>42</v>
      </c>
      <c r="O441" s="55"/>
      <c r="P441" s="150">
        <f t="shared" si="51"/>
        <v>0</v>
      </c>
      <c r="Q441" s="150">
        <v>0</v>
      </c>
      <c r="R441" s="150">
        <f t="shared" si="52"/>
        <v>0</v>
      </c>
      <c r="S441" s="150">
        <v>0</v>
      </c>
      <c r="T441" s="151">
        <f t="shared" si="53"/>
        <v>0</v>
      </c>
      <c r="U441" s="29"/>
      <c r="V441" s="29"/>
      <c r="W441" s="29"/>
      <c r="X441" s="29"/>
      <c r="Y441" s="29"/>
      <c r="Z441" s="29"/>
      <c r="AA441" s="29"/>
      <c r="AB441" s="29"/>
      <c r="AC441" s="29"/>
      <c r="AD441" s="29"/>
      <c r="AE441" s="29"/>
      <c r="AR441" s="152" t="s">
        <v>159</v>
      </c>
      <c r="AT441" s="152" t="s">
        <v>4251</v>
      </c>
      <c r="AU441" s="152" t="s">
        <v>77</v>
      </c>
      <c r="AY441" s="14" t="s">
        <v>125</v>
      </c>
      <c r="BE441" s="153">
        <f t="shared" si="54"/>
        <v>0</v>
      </c>
      <c r="BF441" s="153">
        <f t="shared" si="55"/>
        <v>0</v>
      </c>
      <c r="BG441" s="153">
        <f t="shared" si="56"/>
        <v>0</v>
      </c>
      <c r="BH441" s="153">
        <f t="shared" si="57"/>
        <v>0</v>
      </c>
      <c r="BI441" s="153">
        <f t="shared" si="58"/>
        <v>0</v>
      </c>
      <c r="BJ441" s="14" t="s">
        <v>85</v>
      </c>
      <c r="BK441" s="153">
        <f t="shared" si="59"/>
        <v>0</v>
      </c>
      <c r="BL441" s="14" t="s">
        <v>133</v>
      </c>
      <c r="BM441" s="152" t="s">
        <v>5227</v>
      </c>
    </row>
    <row r="442" spans="1:65" s="2" customFormat="1" ht="16.5" customHeight="1">
      <c r="A442" s="29"/>
      <c r="B442" s="140"/>
      <c r="C442" s="159" t="s">
        <v>1435</v>
      </c>
      <c r="D442" s="159" t="s">
        <v>4251</v>
      </c>
      <c r="E442" s="160" t="s">
        <v>5228</v>
      </c>
      <c r="F442" s="161" t="s">
        <v>5229</v>
      </c>
      <c r="G442" s="162" t="s">
        <v>157</v>
      </c>
      <c r="H442" s="163">
        <v>1</v>
      </c>
      <c r="I442" s="164"/>
      <c r="J442" s="165">
        <f t="shared" si="50"/>
        <v>0</v>
      </c>
      <c r="K442" s="161" t="s">
        <v>132</v>
      </c>
      <c r="L442" s="166"/>
      <c r="M442" s="167" t="s">
        <v>1</v>
      </c>
      <c r="N442" s="168" t="s">
        <v>42</v>
      </c>
      <c r="O442" s="55"/>
      <c r="P442" s="150">
        <f t="shared" si="51"/>
        <v>0</v>
      </c>
      <c r="Q442" s="150">
        <v>0</v>
      </c>
      <c r="R442" s="150">
        <f t="shared" si="52"/>
        <v>0</v>
      </c>
      <c r="S442" s="150">
        <v>0</v>
      </c>
      <c r="T442" s="151">
        <f t="shared" si="53"/>
        <v>0</v>
      </c>
      <c r="U442" s="29"/>
      <c r="V442" s="29"/>
      <c r="W442" s="29"/>
      <c r="X442" s="29"/>
      <c r="Y442" s="29"/>
      <c r="Z442" s="29"/>
      <c r="AA442" s="29"/>
      <c r="AB442" s="29"/>
      <c r="AC442" s="29"/>
      <c r="AD442" s="29"/>
      <c r="AE442" s="29"/>
      <c r="AR442" s="152" t="s">
        <v>159</v>
      </c>
      <c r="AT442" s="152" t="s">
        <v>4251</v>
      </c>
      <c r="AU442" s="152" t="s">
        <v>77</v>
      </c>
      <c r="AY442" s="14" t="s">
        <v>125</v>
      </c>
      <c r="BE442" s="153">
        <f t="shared" si="54"/>
        <v>0</v>
      </c>
      <c r="BF442" s="153">
        <f t="shared" si="55"/>
        <v>0</v>
      </c>
      <c r="BG442" s="153">
        <f t="shared" si="56"/>
        <v>0</v>
      </c>
      <c r="BH442" s="153">
        <f t="shared" si="57"/>
        <v>0</v>
      </c>
      <c r="BI442" s="153">
        <f t="shared" si="58"/>
        <v>0</v>
      </c>
      <c r="BJ442" s="14" t="s">
        <v>85</v>
      </c>
      <c r="BK442" s="153">
        <f t="shared" si="59"/>
        <v>0</v>
      </c>
      <c r="BL442" s="14" t="s">
        <v>133</v>
      </c>
      <c r="BM442" s="152" t="s">
        <v>5230</v>
      </c>
    </row>
    <row r="443" spans="1:65" s="2" customFormat="1" ht="16.5" customHeight="1">
      <c r="A443" s="29"/>
      <c r="B443" s="140"/>
      <c r="C443" s="159" t="s">
        <v>1439</v>
      </c>
      <c r="D443" s="159" t="s">
        <v>4251</v>
      </c>
      <c r="E443" s="160" t="s">
        <v>5231</v>
      </c>
      <c r="F443" s="161" t="s">
        <v>5232</v>
      </c>
      <c r="G443" s="162" t="s">
        <v>157</v>
      </c>
      <c r="H443" s="163">
        <v>1</v>
      </c>
      <c r="I443" s="164"/>
      <c r="J443" s="165">
        <f t="shared" si="50"/>
        <v>0</v>
      </c>
      <c r="K443" s="161" t="s">
        <v>132</v>
      </c>
      <c r="L443" s="166"/>
      <c r="M443" s="167" t="s">
        <v>1</v>
      </c>
      <c r="N443" s="168" t="s">
        <v>42</v>
      </c>
      <c r="O443" s="55"/>
      <c r="P443" s="150">
        <f t="shared" si="51"/>
        <v>0</v>
      </c>
      <c r="Q443" s="150">
        <v>0</v>
      </c>
      <c r="R443" s="150">
        <f t="shared" si="52"/>
        <v>0</v>
      </c>
      <c r="S443" s="150">
        <v>0</v>
      </c>
      <c r="T443" s="151">
        <f t="shared" si="53"/>
        <v>0</v>
      </c>
      <c r="U443" s="29"/>
      <c r="V443" s="29"/>
      <c r="W443" s="29"/>
      <c r="X443" s="29"/>
      <c r="Y443" s="29"/>
      <c r="Z443" s="29"/>
      <c r="AA443" s="29"/>
      <c r="AB443" s="29"/>
      <c r="AC443" s="29"/>
      <c r="AD443" s="29"/>
      <c r="AE443" s="29"/>
      <c r="AR443" s="152" t="s">
        <v>159</v>
      </c>
      <c r="AT443" s="152" t="s">
        <v>4251</v>
      </c>
      <c r="AU443" s="152" t="s">
        <v>77</v>
      </c>
      <c r="AY443" s="14" t="s">
        <v>125</v>
      </c>
      <c r="BE443" s="153">
        <f t="shared" si="54"/>
        <v>0</v>
      </c>
      <c r="BF443" s="153">
        <f t="shared" si="55"/>
        <v>0</v>
      </c>
      <c r="BG443" s="153">
        <f t="shared" si="56"/>
        <v>0</v>
      </c>
      <c r="BH443" s="153">
        <f t="shared" si="57"/>
        <v>0</v>
      </c>
      <c r="BI443" s="153">
        <f t="shared" si="58"/>
        <v>0</v>
      </c>
      <c r="BJ443" s="14" t="s">
        <v>85</v>
      </c>
      <c r="BK443" s="153">
        <f t="shared" si="59"/>
        <v>0</v>
      </c>
      <c r="BL443" s="14" t="s">
        <v>133</v>
      </c>
      <c r="BM443" s="152" t="s">
        <v>5233</v>
      </c>
    </row>
    <row r="444" spans="1:65" s="2" customFormat="1" ht="16.5" customHeight="1">
      <c r="A444" s="29"/>
      <c r="B444" s="140"/>
      <c r="C444" s="159" t="s">
        <v>1443</v>
      </c>
      <c r="D444" s="159" t="s">
        <v>4251</v>
      </c>
      <c r="E444" s="160" t="s">
        <v>5234</v>
      </c>
      <c r="F444" s="161" t="s">
        <v>5235</v>
      </c>
      <c r="G444" s="162" t="s">
        <v>157</v>
      </c>
      <c r="H444" s="163">
        <v>1</v>
      </c>
      <c r="I444" s="164"/>
      <c r="J444" s="165">
        <f t="shared" si="50"/>
        <v>0</v>
      </c>
      <c r="K444" s="161" t="s">
        <v>132</v>
      </c>
      <c r="L444" s="166"/>
      <c r="M444" s="167" t="s">
        <v>1</v>
      </c>
      <c r="N444" s="168" t="s">
        <v>42</v>
      </c>
      <c r="O444" s="55"/>
      <c r="P444" s="150">
        <f t="shared" si="51"/>
        <v>0</v>
      </c>
      <c r="Q444" s="150">
        <v>0</v>
      </c>
      <c r="R444" s="150">
        <f t="shared" si="52"/>
        <v>0</v>
      </c>
      <c r="S444" s="150">
        <v>0</v>
      </c>
      <c r="T444" s="151">
        <f t="shared" si="53"/>
        <v>0</v>
      </c>
      <c r="U444" s="29"/>
      <c r="V444" s="29"/>
      <c r="W444" s="29"/>
      <c r="X444" s="29"/>
      <c r="Y444" s="29"/>
      <c r="Z444" s="29"/>
      <c r="AA444" s="29"/>
      <c r="AB444" s="29"/>
      <c r="AC444" s="29"/>
      <c r="AD444" s="29"/>
      <c r="AE444" s="29"/>
      <c r="AR444" s="152" t="s">
        <v>159</v>
      </c>
      <c r="AT444" s="152" t="s">
        <v>4251</v>
      </c>
      <c r="AU444" s="152" t="s">
        <v>77</v>
      </c>
      <c r="AY444" s="14" t="s">
        <v>125</v>
      </c>
      <c r="BE444" s="153">
        <f t="shared" si="54"/>
        <v>0</v>
      </c>
      <c r="BF444" s="153">
        <f t="shared" si="55"/>
        <v>0</v>
      </c>
      <c r="BG444" s="153">
        <f t="shared" si="56"/>
        <v>0</v>
      </c>
      <c r="BH444" s="153">
        <f t="shared" si="57"/>
        <v>0</v>
      </c>
      <c r="BI444" s="153">
        <f t="shared" si="58"/>
        <v>0</v>
      </c>
      <c r="BJ444" s="14" t="s">
        <v>85</v>
      </c>
      <c r="BK444" s="153">
        <f t="shared" si="59"/>
        <v>0</v>
      </c>
      <c r="BL444" s="14" t="s">
        <v>133</v>
      </c>
      <c r="BM444" s="152" t="s">
        <v>5236</v>
      </c>
    </row>
    <row r="445" spans="1:65" s="2" customFormat="1" ht="16.5" customHeight="1">
      <c r="A445" s="29"/>
      <c r="B445" s="140"/>
      <c r="C445" s="159" t="s">
        <v>1447</v>
      </c>
      <c r="D445" s="159" t="s">
        <v>4251</v>
      </c>
      <c r="E445" s="160" t="s">
        <v>5237</v>
      </c>
      <c r="F445" s="161" t="s">
        <v>5238</v>
      </c>
      <c r="G445" s="162" t="s">
        <v>446</v>
      </c>
      <c r="H445" s="163">
        <v>1</v>
      </c>
      <c r="I445" s="164"/>
      <c r="J445" s="165">
        <f t="shared" si="50"/>
        <v>0</v>
      </c>
      <c r="K445" s="161" t="s">
        <v>132</v>
      </c>
      <c r="L445" s="166"/>
      <c r="M445" s="167" t="s">
        <v>1</v>
      </c>
      <c r="N445" s="168" t="s">
        <v>42</v>
      </c>
      <c r="O445" s="55"/>
      <c r="P445" s="150">
        <f t="shared" si="51"/>
        <v>0</v>
      </c>
      <c r="Q445" s="150">
        <v>6.8599999999999994E-2</v>
      </c>
      <c r="R445" s="150">
        <f t="shared" si="52"/>
        <v>6.8599999999999994E-2</v>
      </c>
      <c r="S445" s="150">
        <v>0</v>
      </c>
      <c r="T445" s="151">
        <f t="shared" si="53"/>
        <v>0</v>
      </c>
      <c r="U445" s="29"/>
      <c r="V445" s="29"/>
      <c r="W445" s="29"/>
      <c r="X445" s="29"/>
      <c r="Y445" s="29"/>
      <c r="Z445" s="29"/>
      <c r="AA445" s="29"/>
      <c r="AB445" s="29"/>
      <c r="AC445" s="29"/>
      <c r="AD445" s="29"/>
      <c r="AE445" s="29"/>
      <c r="AR445" s="152" t="s">
        <v>159</v>
      </c>
      <c r="AT445" s="152" t="s">
        <v>4251</v>
      </c>
      <c r="AU445" s="152" t="s">
        <v>77</v>
      </c>
      <c r="AY445" s="14" t="s">
        <v>125</v>
      </c>
      <c r="BE445" s="153">
        <f t="shared" si="54"/>
        <v>0</v>
      </c>
      <c r="BF445" s="153">
        <f t="shared" si="55"/>
        <v>0</v>
      </c>
      <c r="BG445" s="153">
        <f t="shared" si="56"/>
        <v>0</v>
      </c>
      <c r="BH445" s="153">
        <f t="shared" si="57"/>
        <v>0</v>
      </c>
      <c r="BI445" s="153">
        <f t="shared" si="58"/>
        <v>0</v>
      </c>
      <c r="BJ445" s="14" t="s">
        <v>85</v>
      </c>
      <c r="BK445" s="153">
        <f t="shared" si="59"/>
        <v>0</v>
      </c>
      <c r="BL445" s="14" t="s">
        <v>133</v>
      </c>
      <c r="BM445" s="152" t="s">
        <v>5239</v>
      </c>
    </row>
    <row r="446" spans="1:65" s="2" customFormat="1" ht="16.5" customHeight="1">
      <c r="A446" s="29"/>
      <c r="B446" s="140"/>
      <c r="C446" s="159" t="s">
        <v>1451</v>
      </c>
      <c r="D446" s="159" t="s">
        <v>4251</v>
      </c>
      <c r="E446" s="160" t="s">
        <v>5240</v>
      </c>
      <c r="F446" s="161" t="s">
        <v>5241</v>
      </c>
      <c r="G446" s="162" t="s">
        <v>446</v>
      </c>
      <c r="H446" s="163">
        <v>1</v>
      </c>
      <c r="I446" s="164"/>
      <c r="J446" s="165">
        <f t="shared" si="50"/>
        <v>0</v>
      </c>
      <c r="K446" s="161" t="s">
        <v>132</v>
      </c>
      <c r="L446" s="166"/>
      <c r="M446" s="167" t="s">
        <v>1</v>
      </c>
      <c r="N446" s="168" t="s">
        <v>42</v>
      </c>
      <c r="O446" s="55"/>
      <c r="P446" s="150">
        <f t="shared" si="51"/>
        <v>0</v>
      </c>
      <c r="Q446" s="150">
        <v>5.8999999999999997E-2</v>
      </c>
      <c r="R446" s="150">
        <f t="shared" si="52"/>
        <v>5.8999999999999997E-2</v>
      </c>
      <c r="S446" s="150">
        <v>0</v>
      </c>
      <c r="T446" s="151">
        <f t="shared" si="53"/>
        <v>0</v>
      </c>
      <c r="U446" s="29"/>
      <c r="V446" s="29"/>
      <c r="W446" s="29"/>
      <c r="X446" s="29"/>
      <c r="Y446" s="29"/>
      <c r="Z446" s="29"/>
      <c r="AA446" s="29"/>
      <c r="AB446" s="29"/>
      <c r="AC446" s="29"/>
      <c r="AD446" s="29"/>
      <c r="AE446" s="29"/>
      <c r="AR446" s="152" t="s">
        <v>159</v>
      </c>
      <c r="AT446" s="152" t="s">
        <v>4251</v>
      </c>
      <c r="AU446" s="152" t="s">
        <v>77</v>
      </c>
      <c r="AY446" s="14" t="s">
        <v>125</v>
      </c>
      <c r="BE446" s="153">
        <f t="shared" si="54"/>
        <v>0</v>
      </c>
      <c r="BF446" s="153">
        <f t="shared" si="55"/>
        <v>0</v>
      </c>
      <c r="BG446" s="153">
        <f t="shared" si="56"/>
        <v>0</v>
      </c>
      <c r="BH446" s="153">
        <f t="shared" si="57"/>
        <v>0</v>
      </c>
      <c r="BI446" s="153">
        <f t="shared" si="58"/>
        <v>0</v>
      </c>
      <c r="BJ446" s="14" t="s">
        <v>85</v>
      </c>
      <c r="BK446" s="153">
        <f t="shared" si="59"/>
        <v>0</v>
      </c>
      <c r="BL446" s="14" t="s">
        <v>133</v>
      </c>
      <c r="BM446" s="152" t="s">
        <v>5242</v>
      </c>
    </row>
    <row r="447" spans="1:65" s="2" customFormat="1" ht="21.75" customHeight="1">
      <c r="A447" s="29"/>
      <c r="B447" s="140"/>
      <c r="C447" s="159" t="s">
        <v>1455</v>
      </c>
      <c r="D447" s="159" t="s">
        <v>4251</v>
      </c>
      <c r="E447" s="160" t="s">
        <v>5243</v>
      </c>
      <c r="F447" s="161" t="s">
        <v>5244</v>
      </c>
      <c r="G447" s="162" t="s">
        <v>233</v>
      </c>
      <c r="H447" s="163">
        <v>1</v>
      </c>
      <c r="I447" s="164"/>
      <c r="J447" s="165">
        <f t="shared" si="50"/>
        <v>0</v>
      </c>
      <c r="K447" s="161" t="s">
        <v>132</v>
      </c>
      <c r="L447" s="166"/>
      <c r="M447" s="167" t="s">
        <v>1</v>
      </c>
      <c r="N447" s="168" t="s">
        <v>42</v>
      </c>
      <c r="O447" s="55"/>
      <c r="P447" s="150">
        <f t="shared" si="51"/>
        <v>0</v>
      </c>
      <c r="Q447" s="150">
        <v>2.234</v>
      </c>
      <c r="R447" s="150">
        <f t="shared" si="52"/>
        <v>2.234</v>
      </c>
      <c r="S447" s="150">
        <v>0</v>
      </c>
      <c r="T447" s="151">
        <f t="shared" si="53"/>
        <v>0</v>
      </c>
      <c r="U447" s="29"/>
      <c r="V447" s="29"/>
      <c r="W447" s="29"/>
      <c r="X447" s="29"/>
      <c r="Y447" s="29"/>
      <c r="Z447" s="29"/>
      <c r="AA447" s="29"/>
      <c r="AB447" s="29"/>
      <c r="AC447" s="29"/>
      <c r="AD447" s="29"/>
      <c r="AE447" s="29"/>
      <c r="AR447" s="152" t="s">
        <v>159</v>
      </c>
      <c r="AT447" s="152" t="s">
        <v>4251</v>
      </c>
      <c r="AU447" s="152" t="s">
        <v>77</v>
      </c>
      <c r="AY447" s="14" t="s">
        <v>125</v>
      </c>
      <c r="BE447" s="153">
        <f t="shared" si="54"/>
        <v>0</v>
      </c>
      <c r="BF447" s="153">
        <f t="shared" si="55"/>
        <v>0</v>
      </c>
      <c r="BG447" s="153">
        <f t="shared" si="56"/>
        <v>0</v>
      </c>
      <c r="BH447" s="153">
        <f t="shared" si="57"/>
        <v>0</v>
      </c>
      <c r="BI447" s="153">
        <f t="shared" si="58"/>
        <v>0</v>
      </c>
      <c r="BJ447" s="14" t="s">
        <v>85</v>
      </c>
      <c r="BK447" s="153">
        <f t="shared" si="59"/>
        <v>0</v>
      </c>
      <c r="BL447" s="14" t="s">
        <v>133</v>
      </c>
      <c r="BM447" s="152" t="s">
        <v>5245</v>
      </c>
    </row>
    <row r="448" spans="1:65" s="2" customFormat="1" ht="21.75" customHeight="1">
      <c r="A448" s="29"/>
      <c r="B448" s="140"/>
      <c r="C448" s="159" t="s">
        <v>1459</v>
      </c>
      <c r="D448" s="159" t="s">
        <v>4251</v>
      </c>
      <c r="E448" s="160" t="s">
        <v>5246</v>
      </c>
      <c r="F448" s="161" t="s">
        <v>5247</v>
      </c>
      <c r="G448" s="162" t="s">
        <v>233</v>
      </c>
      <c r="H448" s="163">
        <v>1</v>
      </c>
      <c r="I448" s="164"/>
      <c r="J448" s="165">
        <f t="shared" si="50"/>
        <v>0</v>
      </c>
      <c r="K448" s="161" t="s">
        <v>132</v>
      </c>
      <c r="L448" s="166"/>
      <c r="M448" s="167" t="s">
        <v>1</v>
      </c>
      <c r="N448" s="168" t="s">
        <v>42</v>
      </c>
      <c r="O448" s="55"/>
      <c r="P448" s="150">
        <f t="shared" si="51"/>
        <v>0</v>
      </c>
      <c r="Q448" s="150">
        <v>2.4289999999999998</v>
      </c>
      <c r="R448" s="150">
        <f t="shared" si="52"/>
        <v>2.4289999999999998</v>
      </c>
      <c r="S448" s="150">
        <v>0</v>
      </c>
      <c r="T448" s="151">
        <f t="shared" si="53"/>
        <v>0</v>
      </c>
      <c r="U448" s="29"/>
      <c r="V448" s="29"/>
      <c r="W448" s="29"/>
      <c r="X448" s="29"/>
      <c r="Y448" s="29"/>
      <c r="Z448" s="29"/>
      <c r="AA448" s="29"/>
      <c r="AB448" s="29"/>
      <c r="AC448" s="29"/>
      <c r="AD448" s="29"/>
      <c r="AE448" s="29"/>
      <c r="AR448" s="152" t="s">
        <v>159</v>
      </c>
      <c r="AT448" s="152" t="s">
        <v>4251</v>
      </c>
      <c r="AU448" s="152" t="s">
        <v>77</v>
      </c>
      <c r="AY448" s="14" t="s">
        <v>125</v>
      </c>
      <c r="BE448" s="153">
        <f t="shared" si="54"/>
        <v>0</v>
      </c>
      <c r="BF448" s="153">
        <f t="shared" si="55"/>
        <v>0</v>
      </c>
      <c r="BG448" s="153">
        <f t="shared" si="56"/>
        <v>0</v>
      </c>
      <c r="BH448" s="153">
        <f t="shared" si="57"/>
        <v>0</v>
      </c>
      <c r="BI448" s="153">
        <f t="shared" si="58"/>
        <v>0</v>
      </c>
      <c r="BJ448" s="14" t="s">
        <v>85</v>
      </c>
      <c r="BK448" s="153">
        <f t="shared" si="59"/>
        <v>0</v>
      </c>
      <c r="BL448" s="14" t="s">
        <v>133</v>
      </c>
      <c r="BM448" s="152" t="s">
        <v>5248</v>
      </c>
    </row>
    <row r="449" spans="1:65" s="2" customFormat="1" ht="21.75" customHeight="1">
      <c r="A449" s="29"/>
      <c r="B449" s="140"/>
      <c r="C449" s="159" t="s">
        <v>1463</v>
      </c>
      <c r="D449" s="159" t="s">
        <v>4251</v>
      </c>
      <c r="E449" s="160" t="s">
        <v>5249</v>
      </c>
      <c r="F449" s="161" t="s">
        <v>5250</v>
      </c>
      <c r="G449" s="162" t="s">
        <v>233</v>
      </c>
      <c r="H449" s="163">
        <v>1</v>
      </c>
      <c r="I449" s="164"/>
      <c r="J449" s="165">
        <f t="shared" si="50"/>
        <v>0</v>
      </c>
      <c r="K449" s="161" t="s">
        <v>132</v>
      </c>
      <c r="L449" s="166"/>
      <c r="M449" s="167" t="s">
        <v>1</v>
      </c>
      <c r="N449" s="168" t="s">
        <v>42</v>
      </c>
      <c r="O449" s="55"/>
      <c r="P449" s="150">
        <f t="shared" si="51"/>
        <v>0</v>
      </c>
      <c r="Q449" s="150">
        <v>2.4289999999999998</v>
      </c>
      <c r="R449" s="150">
        <f t="shared" si="52"/>
        <v>2.4289999999999998</v>
      </c>
      <c r="S449" s="150">
        <v>0</v>
      </c>
      <c r="T449" s="151">
        <f t="shared" si="53"/>
        <v>0</v>
      </c>
      <c r="U449" s="29"/>
      <c r="V449" s="29"/>
      <c r="W449" s="29"/>
      <c r="X449" s="29"/>
      <c r="Y449" s="29"/>
      <c r="Z449" s="29"/>
      <c r="AA449" s="29"/>
      <c r="AB449" s="29"/>
      <c r="AC449" s="29"/>
      <c r="AD449" s="29"/>
      <c r="AE449" s="29"/>
      <c r="AR449" s="152" t="s">
        <v>159</v>
      </c>
      <c r="AT449" s="152" t="s">
        <v>4251</v>
      </c>
      <c r="AU449" s="152" t="s">
        <v>77</v>
      </c>
      <c r="AY449" s="14" t="s">
        <v>125</v>
      </c>
      <c r="BE449" s="153">
        <f t="shared" si="54"/>
        <v>0</v>
      </c>
      <c r="BF449" s="153">
        <f t="shared" si="55"/>
        <v>0</v>
      </c>
      <c r="BG449" s="153">
        <f t="shared" si="56"/>
        <v>0</v>
      </c>
      <c r="BH449" s="153">
        <f t="shared" si="57"/>
        <v>0</v>
      </c>
      <c r="BI449" s="153">
        <f t="shared" si="58"/>
        <v>0</v>
      </c>
      <c r="BJ449" s="14" t="s">
        <v>85</v>
      </c>
      <c r="BK449" s="153">
        <f t="shared" si="59"/>
        <v>0</v>
      </c>
      <c r="BL449" s="14" t="s">
        <v>133</v>
      </c>
      <c r="BM449" s="152" t="s">
        <v>5251</v>
      </c>
    </row>
    <row r="450" spans="1:65" s="2" customFormat="1" ht="16.5" customHeight="1">
      <c r="A450" s="29"/>
      <c r="B450" s="140"/>
      <c r="C450" s="159" t="s">
        <v>1467</v>
      </c>
      <c r="D450" s="159" t="s">
        <v>4251</v>
      </c>
      <c r="E450" s="160" t="s">
        <v>5252</v>
      </c>
      <c r="F450" s="161" t="s">
        <v>5253</v>
      </c>
      <c r="G450" s="162" t="s">
        <v>233</v>
      </c>
      <c r="H450" s="163">
        <v>1</v>
      </c>
      <c r="I450" s="164"/>
      <c r="J450" s="165">
        <f t="shared" si="50"/>
        <v>0</v>
      </c>
      <c r="K450" s="161" t="s">
        <v>132</v>
      </c>
      <c r="L450" s="166"/>
      <c r="M450" s="167" t="s">
        <v>1</v>
      </c>
      <c r="N450" s="168" t="s">
        <v>42</v>
      </c>
      <c r="O450" s="55"/>
      <c r="P450" s="150">
        <f t="shared" si="51"/>
        <v>0</v>
      </c>
      <c r="Q450" s="150">
        <v>0.55000000000000004</v>
      </c>
      <c r="R450" s="150">
        <f t="shared" si="52"/>
        <v>0.55000000000000004</v>
      </c>
      <c r="S450" s="150">
        <v>0</v>
      </c>
      <c r="T450" s="151">
        <f t="shared" si="53"/>
        <v>0</v>
      </c>
      <c r="U450" s="29"/>
      <c r="V450" s="29"/>
      <c r="W450" s="29"/>
      <c r="X450" s="29"/>
      <c r="Y450" s="29"/>
      <c r="Z450" s="29"/>
      <c r="AA450" s="29"/>
      <c r="AB450" s="29"/>
      <c r="AC450" s="29"/>
      <c r="AD450" s="29"/>
      <c r="AE450" s="29"/>
      <c r="AR450" s="152" t="s">
        <v>159</v>
      </c>
      <c r="AT450" s="152" t="s">
        <v>4251</v>
      </c>
      <c r="AU450" s="152" t="s">
        <v>77</v>
      </c>
      <c r="AY450" s="14" t="s">
        <v>125</v>
      </c>
      <c r="BE450" s="153">
        <f t="shared" si="54"/>
        <v>0</v>
      </c>
      <c r="BF450" s="153">
        <f t="shared" si="55"/>
        <v>0</v>
      </c>
      <c r="BG450" s="153">
        <f t="shared" si="56"/>
        <v>0</v>
      </c>
      <c r="BH450" s="153">
        <f t="shared" si="57"/>
        <v>0</v>
      </c>
      <c r="BI450" s="153">
        <f t="shared" si="58"/>
        <v>0</v>
      </c>
      <c r="BJ450" s="14" t="s">
        <v>85</v>
      </c>
      <c r="BK450" s="153">
        <f t="shared" si="59"/>
        <v>0</v>
      </c>
      <c r="BL450" s="14" t="s">
        <v>133</v>
      </c>
      <c r="BM450" s="152" t="s">
        <v>5254</v>
      </c>
    </row>
    <row r="451" spans="1:65" s="2" customFormat="1" ht="16.5" customHeight="1">
      <c r="A451" s="29"/>
      <c r="B451" s="140"/>
      <c r="C451" s="159" t="s">
        <v>1471</v>
      </c>
      <c r="D451" s="159" t="s">
        <v>4251</v>
      </c>
      <c r="E451" s="160" t="s">
        <v>5255</v>
      </c>
      <c r="F451" s="161" t="s">
        <v>5256</v>
      </c>
      <c r="G451" s="162" t="s">
        <v>233</v>
      </c>
      <c r="H451" s="163">
        <v>1</v>
      </c>
      <c r="I451" s="164"/>
      <c r="J451" s="165">
        <f t="shared" si="50"/>
        <v>0</v>
      </c>
      <c r="K451" s="161" t="s">
        <v>132</v>
      </c>
      <c r="L451" s="166"/>
      <c r="M451" s="167" t="s">
        <v>1</v>
      </c>
      <c r="N451" s="168" t="s">
        <v>42</v>
      </c>
      <c r="O451" s="55"/>
      <c r="P451" s="150">
        <f t="shared" si="51"/>
        <v>0</v>
      </c>
      <c r="Q451" s="150">
        <v>0.55000000000000004</v>
      </c>
      <c r="R451" s="150">
        <f t="shared" si="52"/>
        <v>0.55000000000000004</v>
      </c>
      <c r="S451" s="150">
        <v>0</v>
      </c>
      <c r="T451" s="151">
        <f t="shared" si="53"/>
        <v>0</v>
      </c>
      <c r="U451" s="29"/>
      <c r="V451" s="29"/>
      <c r="W451" s="29"/>
      <c r="X451" s="29"/>
      <c r="Y451" s="29"/>
      <c r="Z451" s="29"/>
      <c r="AA451" s="29"/>
      <c r="AB451" s="29"/>
      <c r="AC451" s="29"/>
      <c r="AD451" s="29"/>
      <c r="AE451" s="29"/>
      <c r="AR451" s="152" t="s">
        <v>159</v>
      </c>
      <c r="AT451" s="152" t="s">
        <v>4251</v>
      </c>
      <c r="AU451" s="152" t="s">
        <v>77</v>
      </c>
      <c r="AY451" s="14" t="s">
        <v>125</v>
      </c>
      <c r="BE451" s="153">
        <f t="shared" si="54"/>
        <v>0</v>
      </c>
      <c r="BF451" s="153">
        <f t="shared" si="55"/>
        <v>0</v>
      </c>
      <c r="BG451" s="153">
        <f t="shared" si="56"/>
        <v>0</v>
      </c>
      <c r="BH451" s="153">
        <f t="shared" si="57"/>
        <v>0</v>
      </c>
      <c r="BI451" s="153">
        <f t="shared" si="58"/>
        <v>0</v>
      </c>
      <c r="BJ451" s="14" t="s">
        <v>85</v>
      </c>
      <c r="BK451" s="153">
        <f t="shared" si="59"/>
        <v>0</v>
      </c>
      <c r="BL451" s="14" t="s">
        <v>133</v>
      </c>
      <c r="BM451" s="152" t="s">
        <v>5257</v>
      </c>
    </row>
    <row r="452" spans="1:65" s="2" customFormat="1" ht="16.5" customHeight="1">
      <c r="A452" s="29"/>
      <c r="B452" s="140"/>
      <c r="C452" s="159" t="s">
        <v>1475</v>
      </c>
      <c r="D452" s="159" t="s">
        <v>4251</v>
      </c>
      <c r="E452" s="160" t="s">
        <v>5258</v>
      </c>
      <c r="F452" s="161" t="s">
        <v>5259</v>
      </c>
      <c r="G452" s="162" t="s">
        <v>233</v>
      </c>
      <c r="H452" s="163">
        <v>1</v>
      </c>
      <c r="I452" s="164"/>
      <c r="J452" s="165">
        <f t="shared" si="50"/>
        <v>0</v>
      </c>
      <c r="K452" s="161" t="s">
        <v>132</v>
      </c>
      <c r="L452" s="166"/>
      <c r="M452" s="167" t="s">
        <v>1</v>
      </c>
      <c r="N452" s="168" t="s">
        <v>42</v>
      </c>
      <c r="O452" s="55"/>
      <c r="P452" s="150">
        <f t="shared" si="51"/>
        <v>0</v>
      </c>
      <c r="Q452" s="150">
        <v>0.55000000000000004</v>
      </c>
      <c r="R452" s="150">
        <f t="shared" si="52"/>
        <v>0.55000000000000004</v>
      </c>
      <c r="S452" s="150">
        <v>0</v>
      </c>
      <c r="T452" s="151">
        <f t="shared" si="53"/>
        <v>0</v>
      </c>
      <c r="U452" s="29"/>
      <c r="V452" s="29"/>
      <c r="W452" s="29"/>
      <c r="X452" s="29"/>
      <c r="Y452" s="29"/>
      <c r="Z452" s="29"/>
      <c r="AA452" s="29"/>
      <c r="AB452" s="29"/>
      <c r="AC452" s="29"/>
      <c r="AD452" s="29"/>
      <c r="AE452" s="29"/>
      <c r="AR452" s="152" t="s">
        <v>159</v>
      </c>
      <c r="AT452" s="152" t="s">
        <v>4251</v>
      </c>
      <c r="AU452" s="152" t="s">
        <v>77</v>
      </c>
      <c r="AY452" s="14" t="s">
        <v>125</v>
      </c>
      <c r="BE452" s="153">
        <f t="shared" si="54"/>
        <v>0</v>
      </c>
      <c r="BF452" s="153">
        <f t="shared" si="55"/>
        <v>0</v>
      </c>
      <c r="BG452" s="153">
        <f t="shared" si="56"/>
        <v>0</v>
      </c>
      <c r="BH452" s="153">
        <f t="shared" si="57"/>
        <v>0</v>
      </c>
      <c r="BI452" s="153">
        <f t="shared" si="58"/>
        <v>0</v>
      </c>
      <c r="BJ452" s="14" t="s">
        <v>85</v>
      </c>
      <c r="BK452" s="153">
        <f t="shared" si="59"/>
        <v>0</v>
      </c>
      <c r="BL452" s="14" t="s">
        <v>133</v>
      </c>
      <c r="BM452" s="152" t="s">
        <v>5260</v>
      </c>
    </row>
    <row r="453" spans="1:65" s="2" customFormat="1" ht="16.5" customHeight="1">
      <c r="A453" s="29"/>
      <c r="B453" s="140"/>
      <c r="C453" s="159" t="s">
        <v>1479</v>
      </c>
      <c r="D453" s="159" t="s">
        <v>4251</v>
      </c>
      <c r="E453" s="160" t="s">
        <v>5261</v>
      </c>
      <c r="F453" s="161" t="s">
        <v>5262</v>
      </c>
      <c r="G453" s="162" t="s">
        <v>233</v>
      </c>
      <c r="H453" s="163">
        <v>1</v>
      </c>
      <c r="I453" s="164"/>
      <c r="J453" s="165">
        <f t="shared" si="50"/>
        <v>0</v>
      </c>
      <c r="K453" s="161" t="s">
        <v>132</v>
      </c>
      <c r="L453" s="166"/>
      <c r="M453" s="167" t="s">
        <v>1</v>
      </c>
      <c r="N453" s="168" t="s">
        <v>42</v>
      </c>
      <c r="O453" s="55"/>
      <c r="P453" s="150">
        <f t="shared" si="51"/>
        <v>0</v>
      </c>
      <c r="Q453" s="150">
        <v>0.55000000000000004</v>
      </c>
      <c r="R453" s="150">
        <f t="shared" si="52"/>
        <v>0.55000000000000004</v>
      </c>
      <c r="S453" s="150">
        <v>0</v>
      </c>
      <c r="T453" s="151">
        <f t="shared" si="53"/>
        <v>0</v>
      </c>
      <c r="U453" s="29"/>
      <c r="V453" s="29"/>
      <c r="W453" s="29"/>
      <c r="X453" s="29"/>
      <c r="Y453" s="29"/>
      <c r="Z453" s="29"/>
      <c r="AA453" s="29"/>
      <c r="AB453" s="29"/>
      <c r="AC453" s="29"/>
      <c r="AD453" s="29"/>
      <c r="AE453" s="29"/>
      <c r="AR453" s="152" t="s">
        <v>159</v>
      </c>
      <c r="AT453" s="152" t="s">
        <v>4251</v>
      </c>
      <c r="AU453" s="152" t="s">
        <v>77</v>
      </c>
      <c r="AY453" s="14" t="s">
        <v>125</v>
      </c>
      <c r="BE453" s="153">
        <f t="shared" si="54"/>
        <v>0</v>
      </c>
      <c r="BF453" s="153">
        <f t="shared" si="55"/>
        <v>0</v>
      </c>
      <c r="BG453" s="153">
        <f t="shared" si="56"/>
        <v>0</v>
      </c>
      <c r="BH453" s="153">
        <f t="shared" si="57"/>
        <v>0</v>
      </c>
      <c r="BI453" s="153">
        <f t="shared" si="58"/>
        <v>0</v>
      </c>
      <c r="BJ453" s="14" t="s">
        <v>85</v>
      </c>
      <c r="BK453" s="153">
        <f t="shared" si="59"/>
        <v>0</v>
      </c>
      <c r="BL453" s="14" t="s">
        <v>133</v>
      </c>
      <c r="BM453" s="152" t="s">
        <v>5263</v>
      </c>
    </row>
    <row r="454" spans="1:65" s="2" customFormat="1" ht="16.5" customHeight="1">
      <c r="A454" s="29"/>
      <c r="B454" s="140"/>
      <c r="C454" s="159" t="s">
        <v>1483</v>
      </c>
      <c r="D454" s="159" t="s">
        <v>4251</v>
      </c>
      <c r="E454" s="160" t="s">
        <v>5264</v>
      </c>
      <c r="F454" s="161" t="s">
        <v>5265</v>
      </c>
      <c r="G454" s="162" t="s">
        <v>446</v>
      </c>
      <c r="H454" s="163">
        <v>1</v>
      </c>
      <c r="I454" s="164"/>
      <c r="J454" s="165">
        <f t="shared" si="50"/>
        <v>0</v>
      </c>
      <c r="K454" s="161" t="s">
        <v>132</v>
      </c>
      <c r="L454" s="166"/>
      <c r="M454" s="167" t="s">
        <v>1</v>
      </c>
      <c r="N454" s="168" t="s">
        <v>42</v>
      </c>
      <c r="O454" s="55"/>
      <c r="P454" s="150">
        <f t="shared" si="51"/>
        <v>0</v>
      </c>
      <c r="Q454" s="150">
        <v>0</v>
      </c>
      <c r="R454" s="150">
        <f t="shared" si="52"/>
        <v>0</v>
      </c>
      <c r="S454" s="150">
        <v>0</v>
      </c>
      <c r="T454" s="151">
        <f t="shared" si="53"/>
        <v>0</v>
      </c>
      <c r="U454" s="29"/>
      <c r="V454" s="29"/>
      <c r="W454" s="29"/>
      <c r="X454" s="29"/>
      <c r="Y454" s="29"/>
      <c r="Z454" s="29"/>
      <c r="AA454" s="29"/>
      <c r="AB454" s="29"/>
      <c r="AC454" s="29"/>
      <c r="AD454" s="29"/>
      <c r="AE454" s="29"/>
      <c r="AR454" s="152" t="s">
        <v>159</v>
      </c>
      <c r="AT454" s="152" t="s">
        <v>4251</v>
      </c>
      <c r="AU454" s="152" t="s">
        <v>77</v>
      </c>
      <c r="AY454" s="14" t="s">
        <v>125</v>
      </c>
      <c r="BE454" s="153">
        <f t="shared" si="54"/>
        <v>0</v>
      </c>
      <c r="BF454" s="153">
        <f t="shared" si="55"/>
        <v>0</v>
      </c>
      <c r="BG454" s="153">
        <f t="shared" si="56"/>
        <v>0</v>
      </c>
      <c r="BH454" s="153">
        <f t="shared" si="57"/>
        <v>0</v>
      </c>
      <c r="BI454" s="153">
        <f t="shared" si="58"/>
        <v>0</v>
      </c>
      <c r="BJ454" s="14" t="s">
        <v>85</v>
      </c>
      <c r="BK454" s="153">
        <f t="shared" si="59"/>
        <v>0</v>
      </c>
      <c r="BL454" s="14" t="s">
        <v>133</v>
      </c>
      <c r="BM454" s="152" t="s">
        <v>5266</v>
      </c>
    </row>
    <row r="455" spans="1:65" s="2" customFormat="1" ht="16.5" customHeight="1">
      <c r="A455" s="29"/>
      <c r="B455" s="140"/>
      <c r="C455" s="159" t="s">
        <v>1487</v>
      </c>
      <c r="D455" s="159" t="s">
        <v>4251</v>
      </c>
      <c r="E455" s="160" t="s">
        <v>5267</v>
      </c>
      <c r="F455" s="161" t="s">
        <v>5268</v>
      </c>
      <c r="G455" s="162" t="s">
        <v>446</v>
      </c>
      <c r="H455" s="163">
        <v>1</v>
      </c>
      <c r="I455" s="164"/>
      <c r="J455" s="165">
        <f t="shared" si="50"/>
        <v>0</v>
      </c>
      <c r="K455" s="161" t="s">
        <v>132</v>
      </c>
      <c r="L455" s="166"/>
      <c r="M455" s="167" t="s">
        <v>1</v>
      </c>
      <c r="N455" s="168" t="s">
        <v>42</v>
      </c>
      <c r="O455" s="55"/>
      <c r="P455" s="150">
        <f t="shared" si="51"/>
        <v>0</v>
      </c>
      <c r="Q455" s="150">
        <v>0</v>
      </c>
      <c r="R455" s="150">
        <f t="shared" si="52"/>
        <v>0</v>
      </c>
      <c r="S455" s="150">
        <v>0</v>
      </c>
      <c r="T455" s="151">
        <f t="shared" si="53"/>
        <v>0</v>
      </c>
      <c r="U455" s="29"/>
      <c r="V455" s="29"/>
      <c r="W455" s="29"/>
      <c r="X455" s="29"/>
      <c r="Y455" s="29"/>
      <c r="Z455" s="29"/>
      <c r="AA455" s="29"/>
      <c r="AB455" s="29"/>
      <c r="AC455" s="29"/>
      <c r="AD455" s="29"/>
      <c r="AE455" s="29"/>
      <c r="AR455" s="152" t="s">
        <v>159</v>
      </c>
      <c r="AT455" s="152" t="s">
        <v>4251</v>
      </c>
      <c r="AU455" s="152" t="s">
        <v>77</v>
      </c>
      <c r="AY455" s="14" t="s">
        <v>125</v>
      </c>
      <c r="BE455" s="153">
        <f t="shared" si="54"/>
        <v>0</v>
      </c>
      <c r="BF455" s="153">
        <f t="shared" si="55"/>
        <v>0</v>
      </c>
      <c r="BG455" s="153">
        <f t="shared" si="56"/>
        <v>0</v>
      </c>
      <c r="BH455" s="153">
        <f t="shared" si="57"/>
        <v>0</v>
      </c>
      <c r="BI455" s="153">
        <f t="shared" si="58"/>
        <v>0</v>
      </c>
      <c r="BJ455" s="14" t="s">
        <v>85</v>
      </c>
      <c r="BK455" s="153">
        <f t="shared" si="59"/>
        <v>0</v>
      </c>
      <c r="BL455" s="14" t="s">
        <v>133</v>
      </c>
      <c r="BM455" s="152" t="s">
        <v>5269</v>
      </c>
    </row>
    <row r="456" spans="1:65" s="2" customFormat="1" ht="16.5" customHeight="1">
      <c r="A456" s="29"/>
      <c r="B456" s="140"/>
      <c r="C456" s="159" t="s">
        <v>1491</v>
      </c>
      <c r="D456" s="159" t="s">
        <v>4251</v>
      </c>
      <c r="E456" s="160" t="s">
        <v>5270</v>
      </c>
      <c r="F456" s="161" t="s">
        <v>5271</v>
      </c>
      <c r="G456" s="162" t="s">
        <v>446</v>
      </c>
      <c r="H456" s="163">
        <v>1</v>
      </c>
      <c r="I456" s="164"/>
      <c r="J456" s="165">
        <f t="shared" si="50"/>
        <v>0</v>
      </c>
      <c r="K456" s="161" t="s">
        <v>132</v>
      </c>
      <c r="L456" s="166"/>
      <c r="M456" s="167" t="s">
        <v>1</v>
      </c>
      <c r="N456" s="168" t="s">
        <v>42</v>
      </c>
      <c r="O456" s="55"/>
      <c r="P456" s="150">
        <f t="shared" si="51"/>
        <v>0</v>
      </c>
      <c r="Q456" s="150">
        <v>0</v>
      </c>
      <c r="R456" s="150">
        <f t="shared" si="52"/>
        <v>0</v>
      </c>
      <c r="S456" s="150">
        <v>0</v>
      </c>
      <c r="T456" s="151">
        <f t="shared" si="53"/>
        <v>0</v>
      </c>
      <c r="U456" s="29"/>
      <c r="V456" s="29"/>
      <c r="W456" s="29"/>
      <c r="X456" s="29"/>
      <c r="Y456" s="29"/>
      <c r="Z456" s="29"/>
      <c r="AA456" s="29"/>
      <c r="AB456" s="29"/>
      <c r="AC456" s="29"/>
      <c r="AD456" s="29"/>
      <c r="AE456" s="29"/>
      <c r="AR456" s="152" t="s">
        <v>159</v>
      </c>
      <c r="AT456" s="152" t="s">
        <v>4251</v>
      </c>
      <c r="AU456" s="152" t="s">
        <v>77</v>
      </c>
      <c r="AY456" s="14" t="s">
        <v>125</v>
      </c>
      <c r="BE456" s="153">
        <f t="shared" si="54"/>
        <v>0</v>
      </c>
      <c r="BF456" s="153">
        <f t="shared" si="55"/>
        <v>0</v>
      </c>
      <c r="BG456" s="153">
        <f t="shared" si="56"/>
        <v>0</v>
      </c>
      <c r="BH456" s="153">
        <f t="shared" si="57"/>
        <v>0</v>
      </c>
      <c r="BI456" s="153">
        <f t="shared" si="58"/>
        <v>0</v>
      </c>
      <c r="BJ456" s="14" t="s">
        <v>85</v>
      </c>
      <c r="BK456" s="153">
        <f t="shared" si="59"/>
        <v>0</v>
      </c>
      <c r="BL456" s="14" t="s">
        <v>133</v>
      </c>
      <c r="BM456" s="152" t="s">
        <v>5272</v>
      </c>
    </row>
    <row r="457" spans="1:65" s="2" customFormat="1" ht="16.5" customHeight="1">
      <c r="A457" s="29"/>
      <c r="B457" s="140"/>
      <c r="C457" s="159" t="s">
        <v>1495</v>
      </c>
      <c r="D457" s="159" t="s">
        <v>4251</v>
      </c>
      <c r="E457" s="160" t="s">
        <v>5273</v>
      </c>
      <c r="F457" s="161" t="s">
        <v>5274</v>
      </c>
      <c r="G457" s="162" t="s">
        <v>446</v>
      </c>
      <c r="H457" s="163">
        <v>1</v>
      </c>
      <c r="I457" s="164"/>
      <c r="J457" s="165">
        <f t="shared" si="50"/>
        <v>0</v>
      </c>
      <c r="K457" s="161" t="s">
        <v>132</v>
      </c>
      <c r="L457" s="166"/>
      <c r="M457" s="167" t="s">
        <v>1</v>
      </c>
      <c r="N457" s="168" t="s">
        <v>42</v>
      </c>
      <c r="O457" s="55"/>
      <c r="P457" s="150">
        <f t="shared" si="51"/>
        <v>0</v>
      </c>
      <c r="Q457" s="150">
        <v>0</v>
      </c>
      <c r="R457" s="150">
        <f t="shared" si="52"/>
        <v>0</v>
      </c>
      <c r="S457" s="150">
        <v>0</v>
      </c>
      <c r="T457" s="151">
        <f t="shared" si="53"/>
        <v>0</v>
      </c>
      <c r="U457" s="29"/>
      <c r="V457" s="29"/>
      <c r="W457" s="29"/>
      <c r="X457" s="29"/>
      <c r="Y457" s="29"/>
      <c r="Z457" s="29"/>
      <c r="AA457" s="29"/>
      <c r="AB457" s="29"/>
      <c r="AC457" s="29"/>
      <c r="AD457" s="29"/>
      <c r="AE457" s="29"/>
      <c r="AR457" s="152" t="s">
        <v>159</v>
      </c>
      <c r="AT457" s="152" t="s">
        <v>4251</v>
      </c>
      <c r="AU457" s="152" t="s">
        <v>77</v>
      </c>
      <c r="AY457" s="14" t="s">
        <v>125</v>
      </c>
      <c r="BE457" s="153">
        <f t="shared" si="54"/>
        <v>0</v>
      </c>
      <c r="BF457" s="153">
        <f t="shared" si="55"/>
        <v>0</v>
      </c>
      <c r="BG457" s="153">
        <f t="shared" si="56"/>
        <v>0</v>
      </c>
      <c r="BH457" s="153">
        <f t="shared" si="57"/>
        <v>0</v>
      </c>
      <c r="BI457" s="153">
        <f t="shared" si="58"/>
        <v>0</v>
      </c>
      <c r="BJ457" s="14" t="s">
        <v>85</v>
      </c>
      <c r="BK457" s="153">
        <f t="shared" si="59"/>
        <v>0</v>
      </c>
      <c r="BL457" s="14" t="s">
        <v>133</v>
      </c>
      <c r="BM457" s="152" t="s">
        <v>5275</v>
      </c>
    </row>
    <row r="458" spans="1:65" s="2" customFormat="1" ht="16.5" customHeight="1">
      <c r="A458" s="29"/>
      <c r="B458" s="140"/>
      <c r="C458" s="159" t="s">
        <v>1499</v>
      </c>
      <c r="D458" s="159" t="s">
        <v>4251</v>
      </c>
      <c r="E458" s="160" t="s">
        <v>5276</v>
      </c>
      <c r="F458" s="161" t="s">
        <v>5277</v>
      </c>
      <c r="G458" s="162" t="s">
        <v>446</v>
      </c>
      <c r="H458" s="163">
        <v>1</v>
      </c>
      <c r="I458" s="164"/>
      <c r="J458" s="165">
        <f t="shared" si="50"/>
        <v>0</v>
      </c>
      <c r="K458" s="161" t="s">
        <v>132</v>
      </c>
      <c r="L458" s="166"/>
      <c r="M458" s="167" t="s">
        <v>1</v>
      </c>
      <c r="N458" s="168" t="s">
        <v>42</v>
      </c>
      <c r="O458" s="55"/>
      <c r="P458" s="150">
        <f t="shared" si="51"/>
        <v>0</v>
      </c>
      <c r="Q458" s="150">
        <v>0</v>
      </c>
      <c r="R458" s="150">
        <f t="shared" si="52"/>
        <v>0</v>
      </c>
      <c r="S458" s="150">
        <v>0</v>
      </c>
      <c r="T458" s="151">
        <f t="shared" si="53"/>
        <v>0</v>
      </c>
      <c r="U458" s="29"/>
      <c r="V458" s="29"/>
      <c r="W458" s="29"/>
      <c r="X458" s="29"/>
      <c r="Y458" s="29"/>
      <c r="Z458" s="29"/>
      <c r="AA458" s="29"/>
      <c r="AB458" s="29"/>
      <c r="AC458" s="29"/>
      <c r="AD458" s="29"/>
      <c r="AE458" s="29"/>
      <c r="AR458" s="152" t="s">
        <v>159</v>
      </c>
      <c r="AT458" s="152" t="s">
        <v>4251</v>
      </c>
      <c r="AU458" s="152" t="s">
        <v>77</v>
      </c>
      <c r="AY458" s="14" t="s">
        <v>125</v>
      </c>
      <c r="BE458" s="153">
        <f t="shared" si="54"/>
        <v>0</v>
      </c>
      <c r="BF458" s="153">
        <f t="shared" si="55"/>
        <v>0</v>
      </c>
      <c r="BG458" s="153">
        <f t="shared" si="56"/>
        <v>0</v>
      </c>
      <c r="BH458" s="153">
        <f t="shared" si="57"/>
        <v>0</v>
      </c>
      <c r="BI458" s="153">
        <f t="shared" si="58"/>
        <v>0</v>
      </c>
      <c r="BJ458" s="14" t="s">
        <v>85</v>
      </c>
      <c r="BK458" s="153">
        <f t="shared" si="59"/>
        <v>0</v>
      </c>
      <c r="BL458" s="14" t="s">
        <v>133</v>
      </c>
      <c r="BM458" s="152" t="s">
        <v>5278</v>
      </c>
    </row>
    <row r="459" spans="1:65" s="2" customFormat="1" ht="16.5" customHeight="1">
      <c r="A459" s="29"/>
      <c r="B459" s="140"/>
      <c r="C459" s="159" t="s">
        <v>1503</v>
      </c>
      <c r="D459" s="159" t="s">
        <v>4251</v>
      </c>
      <c r="E459" s="160" t="s">
        <v>5279</v>
      </c>
      <c r="F459" s="161" t="s">
        <v>5280</v>
      </c>
      <c r="G459" s="162" t="s">
        <v>446</v>
      </c>
      <c r="H459" s="163">
        <v>1</v>
      </c>
      <c r="I459" s="164"/>
      <c r="J459" s="165">
        <f t="shared" si="50"/>
        <v>0</v>
      </c>
      <c r="K459" s="161" t="s">
        <v>132</v>
      </c>
      <c r="L459" s="166"/>
      <c r="M459" s="167" t="s">
        <v>1</v>
      </c>
      <c r="N459" s="168" t="s">
        <v>42</v>
      </c>
      <c r="O459" s="55"/>
      <c r="P459" s="150">
        <f t="shared" si="51"/>
        <v>0</v>
      </c>
      <c r="Q459" s="150">
        <v>0</v>
      </c>
      <c r="R459" s="150">
        <f t="shared" si="52"/>
        <v>0</v>
      </c>
      <c r="S459" s="150">
        <v>0</v>
      </c>
      <c r="T459" s="151">
        <f t="shared" si="53"/>
        <v>0</v>
      </c>
      <c r="U459" s="29"/>
      <c r="V459" s="29"/>
      <c r="W459" s="29"/>
      <c r="X459" s="29"/>
      <c r="Y459" s="29"/>
      <c r="Z459" s="29"/>
      <c r="AA459" s="29"/>
      <c r="AB459" s="29"/>
      <c r="AC459" s="29"/>
      <c r="AD459" s="29"/>
      <c r="AE459" s="29"/>
      <c r="AR459" s="152" t="s">
        <v>159</v>
      </c>
      <c r="AT459" s="152" t="s">
        <v>4251</v>
      </c>
      <c r="AU459" s="152" t="s">
        <v>77</v>
      </c>
      <c r="AY459" s="14" t="s">
        <v>125</v>
      </c>
      <c r="BE459" s="153">
        <f t="shared" si="54"/>
        <v>0</v>
      </c>
      <c r="BF459" s="153">
        <f t="shared" si="55"/>
        <v>0</v>
      </c>
      <c r="BG459" s="153">
        <f t="shared" si="56"/>
        <v>0</v>
      </c>
      <c r="BH459" s="153">
        <f t="shared" si="57"/>
        <v>0</v>
      </c>
      <c r="BI459" s="153">
        <f t="shared" si="58"/>
        <v>0</v>
      </c>
      <c r="BJ459" s="14" t="s">
        <v>85</v>
      </c>
      <c r="BK459" s="153">
        <f t="shared" si="59"/>
        <v>0</v>
      </c>
      <c r="BL459" s="14" t="s">
        <v>133</v>
      </c>
      <c r="BM459" s="152" t="s">
        <v>5281</v>
      </c>
    </row>
    <row r="460" spans="1:65" s="2" customFormat="1" ht="21.75" customHeight="1">
      <c r="A460" s="29"/>
      <c r="B460" s="140"/>
      <c r="C460" s="159" t="s">
        <v>1507</v>
      </c>
      <c r="D460" s="159" t="s">
        <v>4251</v>
      </c>
      <c r="E460" s="160" t="s">
        <v>5282</v>
      </c>
      <c r="F460" s="161" t="s">
        <v>5283</v>
      </c>
      <c r="G460" s="162" t="s">
        <v>137</v>
      </c>
      <c r="H460" s="163">
        <v>1</v>
      </c>
      <c r="I460" s="164"/>
      <c r="J460" s="165">
        <f t="shared" si="50"/>
        <v>0</v>
      </c>
      <c r="K460" s="161" t="s">
        <v>132</v>
      </c>
      <c r="L460" s="166"/>
      <c r="M460" s="167" t="s">
        <v>1</v>
      </c>
      <c r="N460" s="168" t="s">
        <v>42</v>
      </c>
      <c r="O460" s="55"/>
      <c r="P460" s="150">
        <f t="shared" si="51"/>
        <v>0</v>
      </c>
      <c r="Q460" s="150">
        <v>0</v>
      </c>
      <c r="R460" s="150">
        <f t="shared" si="52"/>
        <v>0</v>
      </c>
      <c r="S460" s="150">
        <v>0</v>
      </c>
      <c r="T460" s="151">
        <f t="shared" si="53"/>
        <v>0</v>
      </c>
      <c r="U460" s="29"/>
      <c r="V460" s="29"/>
      <c r="W460" s="29"/>
      <c r="X460" s="29"/>
      <c r="Y460" s="29"/>
      <c r="Z460" s="29"/>
      <c r="AA460" s="29"/>
      <c r="AB460" s="29"/>
      <c r="AC460" s="29"/>
      <c r="AD460" s="29"/>
      <c r="AE460" s="29"/>
      <c r="AR460" s="152" t="s">
        <v>159</v>
      </c>
      <c r="AT460" s="152" t="s">
        <v>4251</v>
      </c>
      <c r="AU460" s="152" t="s">
        <v>77</v>
      </c>
      <c r="AY460" s="14" t="s">
        <v>125</v>
      </c>
      <c r="BE460" s="153">
        <f t="shared" si="54"/>
        <v>0</v>
      </c>
      <c r="BF460" s="153">
        <f t="shared" si="55"/>
        <v>0</v>
      </c>
      <c r="BG460" s="153">
        <f t="shared" si="56"/>
        <v>0</v>
      </c>
      <c r="BH460" s="153">
        <f t="shared" si="57"/>
        <v>0</v>
      </c>
      <c r="BI460" s="153">
        <f t="shared" si="58"/>
        <v>0</v>
      </c>
      <c r="BJ460" s="14" t="s">
        <v>85</v>
      </c>
      <c r="BK460" s="153">
        <f t="shared" si="59"/>
        <v>0</v>
      </c>
      <c r="BL460" s="14" t="s">
        <v>133</v>
      </c>
      <c r="BM460" s="152" t="s">
        <v>5284</v>
      </c>
    </row>
    <row r="461" spans="1:65" s="2" customFormat="1" ht="16.5" customHeight="1">
      <c r="A461" s="29"/>
      <c r="B461" s="140"/>
      <c r="C461" s="159" t="s">
        <v>1511</v>
      </c>
      <c r="D461" s="159" t="s">
        <v>4251</v>
      </c>
      <c r="E461" s="160" t="s">
        <v>5285</v>
      </c>
      <c r="F461" s="161" t="s">
        <v>5286</v>
      </c>
      <c r="G461" s="162" t="s">
        <v>446</v>
      </c>
      <c r="H461" s="163">
        <v>1</v>
      </c>
      <c r="I461" s="164"/>
      <c r="J461" s="165">
        <f t="shared" si="50"/>
        <v>0</v>
      </c>
      <c r="K461" s="161" t="s">
        <v>132</v>
      </c>
      <c r="L461" s="166"/>
      <c r="M461" s="167" t="s">
        <v>1</v>
      </c>
      <c r="N461" s="168" t="s">
        <v>42</v>
      </c>
      <c r="O461" s="55"/>
      <c r="P461" s="150">
        <f t="shared" si="51"/>
        <v>0</v>
      </c>
      <c r="Q461" s="150">
        <v>0</v>
      </c>
      <c r="R461" s="150">
        <f t="shared" si="52"/>
        <v>0</v>
      </c>
      <c r="S461" s="150">
        <v>0</v>
      </c>
      <c r="T461" s="151">
        <f t="shared" si="53"/>
        <v>0</v>
      </c>
      <c r="U461" s="29"/>
      <c r="V461" s="29"/>
      <c r="W461" s="29"/>
      <c r="X461" s="29"/>
      <c r="Y461" s="29"/>
      <c r="Z461" s="29"/>
      <c r="AA461" s="29"/>
      <c r="AB461" s="29"/>
      <c r="AC461" s="29"/>
      <c r="AD461" s="29"/>
      <c r="AE461" s="29"/>
      <c r="AR461" s="152" t="s">
        <v>159</v>
      </c>
      <c r="AT461" s="152" t="s">
        <v>4251</v>
      </c>
      <c r="AU461" s="152" t="s">
        <v>77</v>
      </c>
      <c r="AY461" s="14" t="s">
        <v>125</v>
      </c>
      <c r="BE461" s="153">
        <f t="shared" si="54"/>
        <v>0</v>
      </c>
      <c r="BF461" s="153">
        <f t="shared" si="55"/>
        <v>0</v>
      </c>
      <c r="BG461" s="153">
        <f t="shared" si="56"/>
        <v>0</v>
      </c>
      <c r="BH461" s="153">
        <f t="shared" si="57"/>
        <v>0</v>
      </c>
      <c r="BI461" s="153">
        <f t="shared" si="58"/>
        <v>0</v>
      </c>
      <c r="BJ461" s="14" t="s">
        <v>85</v>
      </c>
      <c r="BK461" s="153">
        <f t="shared" si="59"/>
        <v>0</v>
      </c>
      <c r="BL461" s="14" t="s">
        <v>133</v>
      </c>
      <c r="BM461" s="152" t="s">
        <v>5287</v>
      </c>
    </row>
    <row r="462" spans="1:65" s="2" customFormat="1" ht="16.5" customHeight="1">
      <c r="A462" s="29"/>
      <c r="B462" s="140"/>
      <c r="C462" s="159" t="s">
        <v>1515</v>
      </c>
      <c r="D462" s="159" t="s">
        <v>4251</v>
      </c>
      <c r="E462" s="160" t="s">
        <v>5288</v>
      </c>
      <c r="F462" s="161" t="s">
        <v>5289</v>
      </c>
      <c r="G462" s="162" t="s">
        <v>446</v>
      </c>
      <c r="H462" s="163">
        <v>1</v>
      </c>
      <c r="I462" s="164"/>
      <c r="J462" s="165">
        <f t="shared" si="50"/>
        <v>0</v>
      </c>
      <c r="K462" s="161" t="s">
        <v>132</v>
      </c>
      <c r="L462" s="166"/>
      <c r="M462" s="167" t="s">
        <v>1</v>
      </c>
      <c r="N462" s="168" t="s">
        <v>42</v>
      </c>
      <c r="O462" s="55"/>
      <c r="P462" s="150">
        <f t="shared" si="51"/>
        <v>0</v>
      </c>
      <c r="Q462" s="150">
        <v>0.13200000000000001</v>
      </c>
      <c r="R462" s="150">
        <f t="shared" si="52"/>
        <v>0.13200000000000001</v>
      </c>
      <c r="S462" s="150">
        <v>0</v>
      </c>
      <c r="T462" s="151">
        <f t="shared" si="53"/>
        <v>0</v>
      </c>
      <c r="U462" s="29"/>
      <c r="V462" s="29"/>
      <c r="W462" s="29"/>
      <c r="X462" s="29"/>
      <c r="Y462" s="29"/>
      <c r="Z462" s="29"/>
      <c r="AA462" s="29"/>
      <c r="AB462" s="29"/>
      <c r="AC462" s="29"/>
      <c r="AD462" s="29"/>
      <c r="AE462" s="29"/>
      <c r="AR462" s="152" t="s">
        <v>159</v>
      </c>
      <c r="AT462" s="152" t="s">
        <v>4251</v>
      </c>
      <c r="AU462" s="152" t="s">
        <v>77</v>
      </c>
      <c r="AY462" s="14" t="s">
        <v>125</v>
      </c>
      <c r="BE462" s="153">
        <f t="shared" si="54"/>
        <v>0</v>
      </c>
      <c r="BF462" s="153">
        <f t="shared" si="55"/>
        <v>0</v>
      </c>
      <c r="BG462" s="153">
        <f t="shared" si="56"/>
        <v>0</v>
      </c>
      <c r="BH462" s="153">
        <f t="shared" si="57"/>
        <v>0</v>
      </c>
      <c r="BI462" s="153">
        <f t="shared" si="58"/>
        <v>0</v>
      </c>
      <c r="BJ462" s="14" t="s">
        <v>85</v>
      </c>
      <c r="BK462" s="153">
        <f t="shared" si="59"/>
        <v>0</v>
      </c>
      <c r="BL462" s="14" t="s">
        <v>133</v>
      </c>
      <c r="BM462" s="152" t="s">
        <v>5290</v>
      </c>
    </row>
    <row r="463" spans="1:65" s="2" customFormat="1" ht="16.5" customHeight="1">
      <c r="A463" s="29"/>
      <c r="B463" s="140"/>
      <c r="C463" s="159" t="s">
        <v>1519</v>
      </c>
      <c r="D463" s="159" t="s">
        <v>4251</v>
      </c>
      <c r="E463" s="160" t="s">
        <v>5291</v>
      </c>
      <c r="F463" s="161" t="s">
        <v>5292</v>
      </c>
      <c r="G463" s="162" t="s">
        <v>446</v>
      </c>
      <c r="H463" s="163">
        <v>1</v>
      </c>
      <c r="I463" s="164"/>
      <c r="J463" s="165">
        <f t="shared" si="50"/>
        <v>0</v>
      </c>
      <c r="K463" s="161" t="s">
        <v>132</v>
      </c>
      <c r="L463" s="166"/>
      <c r="M463" s="167" t="s">
        <v>1</v>
      </c>
      <c r="N463" s="168" t="s">
        <v>42</v>
      </c>
      <c r="O463" s="55"/>
      <c r="P463" s="150">
        <f t="shared" si="51"/>
        <v>0</v>
      </c>
      <c r="Q463" s="150">
        <v>0.17399999999999999</v>
      </c>
      <c r="R463" s="150">
        <f t="shared" si="52"/>
        <v>0.17399999999999999</v>
      </c>
      <c r="S463" s="150">
        <v>0</v>
      </c>
      <c r="T463" s="151">
        <f t="shared" si="53"/>
        <v>0</v>
      </c>
      <c r="U463" s="29"/>
      <c r="V463" s="29"/>
      <c r="W463" s="29"/>
      <c r="X463" s="29"/>
      <c r="Y463" s="29"/>
      <c r="Z463" s="29"/>
      <c r="AA463" s="29"/>
      <c r="AB463" s="29"/>
      <c r="AC463" s="29"/>
      <c r="AD463" s="29"/>
      <c r="AE463" s="29"/>
      <c r="AR463" s="152" t="s">
        <v>159</v>
      </c>
      <c r="AT463" s="152" t="s">
        <v>4251</v>
      </c>
      <c r="AU463" s="152" t="s">
        <v>77</v>
      </c>
      <c r="AY463" s="14" t="s">
        <v>125</v>
      </c>
      <c r="BE463" s="153">
        <f t="shared" si="54"/>
        <v>0</v>
      </c>
      <c r="BF463" s="153">
        <f t="shared" si="55"/>
        <v>0</v>
      </c>
      <c r="BG463" s="153">
        <f t="shared" si="56"/>
        <v>0</v>
      </c>
      <c r="BH463" s="153">
        <f t="shared" si="57"/>
        <v>0</v>
      </c>
      <c r="BI463" s="153">
        <f t="shared" si="58"/>
        <v>0</v>
      </c>
      <c r="BJ463" s="14" t="s">
        <v>85</v>
      </c>
      <c r="BK463" s="153">
        <f t="shared" si="59"/>
        <v>0</v>
      </c>
      <c r="BL463" s="14" t="s">
        <v>133</v>
      </c>
      <c r="BM463" s="152" t="s">
        <v>5293</v>
      </c>
    </row>
    <row r="464" spans="1:65" s="2" customFormat="1" ht="16.5" customHeight="1">
      <c r="A464" s="29"/>
      <c r="B464" s="140"/>
      <c r="C464" s="159" t="s">
        <v>1523</v>
      </c>
      <c r="D464" s="159" t="s">
        <v>4251</v>
      </c>
      <c r="E464" s="160" t="s">
        <v>5294</v>
      </c>
      <c r="F464" s="161" t="s">
        <v>5295</v>
      </c>
      <c r="G464" s="162" t="s">
        <v>446</v>
      </c>
      <c r="H464" s="163">
        <v>1</v>
      </c>
      <c r="I464" s="164"/>
      <c r="J464" s="165">
        <f t="shared" si="50"/>
        <v>0</v>
      </c>
      <c r="K464" s="161" t="s">
        <v>132</v>
      </c>
      <c r="L464" s="166"/>
      <c r="M464" s="167" t="s">
        <v>1</v>
      </c>
      <c r="N464" s="168" t="s">
        <v>42</v>
      </c>
      <c r="O464" s="55"/>
      <c r="P464" s="150">
        <f t="shared" si="51"/>
        <v>0</v>
      </c>
      <c r="Q464" s="150">
        <v>0.19500000000000001</v>
      </c>
      <c r="R464" s="150">
        <f t="shared" si="52"/>
        <v>0.19500000000000001</v>
      </c>
      <c r="S464" s="150">
        <v>0</v>
      </c>
      <c r="T464" s="151">
        <f t="shared" si="53"/>
        <v>0</v>
      </c>
      <c r="U464" s="29"/>
      <c r="V464" s="29"/>
      <c r="W464" s="29"/>
      <c r="X464" s="29"/>
      <c r="Y464" s="29"/>
      <c r="Z464" s="29"/>
      <c r="AA464" s="29"/>
      <c r="AB464" s="29"/>
      <c r="AC464" s="29"/>
      <c r="AD464" s="29"/>
      <c r="AE464" s="29"/>
      <c r="AR464" s="152" t="s">
        <v>159</v>
      </c>
      <c r="AT464" s="152" t="s">
        <v>4251</v>
      </c>
      <c r="AU464" s="152" t="s">
        <v>77</v>
      </c>
      <c r="AY464" s="14" t="s">
        <v>125</v>
      </c>
      <c r="BE464" s="153">
        <f t="shared" si="54"/>
        <v>0</v>
      </c>
      <c r="BF464" s="153">
        <f t="shared" si="55"/>
        <v>0</v>
      </c>
      <c r="BG464" s="153">
        <f t="shared" si="56"/>
        <v>0</v>
      </c>
      <c r="BH464" s="153">
        <f t="shared" si="57"/>
        <v>0</v>
      </c>
      <c r="BI464" s="153">
        <f t="shared" si="58"/>
        <v>0</v>
      </c>
      <c r="BJ464" s="14" t="s">
        <v>85</v>
      </c>
      <c r="BK464" s="153">
        <f t="shared" si="59"/>
        <v>0</v>
      </c>
      <c r="BL464" s="14" t="s">
        <v>133</v>
      </c>
      <c r="BM464" s="152" t="s">
        <v>5296</v>
      </c>
    </row>
    <row r="465" spans="1:65" s="2" customFormat="1" ht="16.5" customHeight="1">
      <c r="A465" s="29"/>
      <c r="B465" s="140"/>
      <c r="C465" s="159" t="s">
        <v>1527</v>
      </c>
      <c r="D465" s="159" t="s">
        <v>4251</v>
      </c>
      <c r="E465" s="160" t="s">
        <v>5297</v>
      </c>
      <c r="F465" s="161" t="s">
        <v>5298</v>
      </c>
      <c r="G465" s="162" t="s">
        <v>446</v>
      </c>
      <c r="H465" s="163">
        <v>1</v>
      </c>
      <c r="I465" s="164"/>
      <c r="J465" s="165">
        <f t="shared" si="50"/>
        <v>0</v>
      </c>
      <c r="K465" s="161" t="s">
        <v>132</v>
      </c>
      <c r="L465" s="166"/>
      <c r="M465" s="167" t="s">
        <v>1</v>
      </c>
      <c r="N465" s="168" t="s">
        <v>42</v>
      </c>
      <c r="O465" s="55"/>
      <c r="P465" s="150">
        <f t="shared" si="51"/>
        <v>0</v>
      </c>
      <c r="Q465" s="150">
        <v>9.9000000000000005E-2</v>
      </c>
      <c r="R465" s="150">
        <f t="shared" si="52"/>
        <v>9.9000000000000005E-2</v>
      </c>
      <c r="S465" s="150">
        <v>0</v>
      </c>
      <c r="T465" s="151">
        <f t="shared" si="53"/>
        <v>0</v>
      </c>
      <c r="U465" s="29"/>
      <c r="V465" s="29"/>
      <c r="W465" s="29"/>
      <c r="X465" s="29"/>
      <c r="Y465" s="29"/>
      <c r="Z465" s="29"/>
      <c r="AA465" s="29"/>
      <c r="AB465" s="29"/>
      <c r="AC465" s="29"/>
      <c r="AD465" s="29"/>
      <c r="AE465" s="29"/>
      <c r="AR465" s="152" t="s">
        <v>159</v>
      </c>
      <c r="AT465" s="152" t="s">
        <v>4251</v>
      </c>
      <c r="AU465" s="152" t="s">
        <v>77</v>
      </c>
      <c r="AY465" s="14" t="s">
        <v>125</v>
      </c>
      <c r="BE465" s="153">
        <f t="shared" si="54"/>
        <v>0</v>
      </c>
      <c r="BF465" s="153">
        <f t="shared" si="55"/>
        <v>0</v>
      </c>
      <c r="BG465" s="153">
        <f t="shared" si="56"/>
        <v>0</v>
      </c>
      <c r="BH465" s="153">
        <f t="shared" si="57"/>
        <v>0</v>
      </c>
      <c r="BI465" s="153">
        <f t="shared" si="58"/>
        <v>0</v>
      </c>
      <c r="BJ465" s="14" t="s">
        <v>85</v>
      </c>
      <c r="BK465" s="153">
        <f t="shared" si="59"/>
        <v>0</v>
      </c>
      <c r="BL465" s="14" t="s">
        <v>133</v>
      </c>
      <c r="BM465" s="152" t="s">
        <v>5299</v>
      </c>
    </row>
    <row r="466" spans="1:65" s="2" customFormat="1" ht="16.5" customHeight="1">
      <c r="A466" s="29"/>
      <c r="B466" s="140"/>
      <c r="C466" s="159" t="s">
        <v>1531</v>
      </c>
      <c r="D466" s="159" t="s">
        <v>4251</v>
      </c>
      <c r="E466" s="160" t="s">
        <v>5300</v>
      </c>
      <c r="F466" s="161" t="s">
        <v>5301</v>
      </c>
      <c r="G466" s="162" t="s">
        <v>446</v>
      </c>
      <c r="H466" s="163">
        <v>1</v>
      </c>
      <c r="I466" s="164"/>
      <c r="J466" s="165">
        <f t="shared" si="50"/>
        <v>0</v>
      </c>
      <c r="K466" s="161" t="s">
        <v>132</v>
      </c>
      <c r="L466" s="166"/>
      <c r="M466" s="167" t="s">
        <v>1</v>
      </c>
      <c r="N466" s="168" t="s">
        <v>42</v>
      </c>
      <c r="O466" s="55"/>
      <c r="P466" s="150">
        <f t="shared" si="51"/>
        <v>0</v>
      </c>
      <c r="Q466" s="150">
        <v>0.14899999999999999</v>
      </c>
      <c r="R466" s="150">
        <f t="shared" si="52"/>
        <v>0.14899999999999999</v>
      </c>
      <c r="S466" s="150">
        <v>0</v>
      </c>
      <c r="T466" s="151">
        <f t="shared" si="53"/>
        <v>0</v>
      </c>
      <c r="U466" s="29"/>
      <c r="V466" s="29"/>
      <c r="W466" s="29"/>
      <c r="X466" s="29"/>
      <c r="Y466" s="29"/>
      <c r="Z466" s="29"/>
      <c r="AA466" s="29"/>
      <c r="AB466" s="29"/>
      <c r="AC466" s="29"/>
      <c r="AD466" s="29"/>
      <c r="AE466" s="29"/>
      <c r="AR466" s="152" t="s">
        <v>159</v>
      </c>
      <c r="AT466" s="152" t="s">
        <v>4251</v>
      </c>
      <c r="AU466" s="152" t="s">
        <v>77</v>
      </c>
      <c r="AY466" s="14" t="s">
        <v>125</v>
      </c>
      <c r="BE466" s="153">
        <f t="shared" si="54"/>
        <v>0</v>
      </c>
      <c r="BF466" s="153">
        <f t="shared" si="55"/>
        <v>0</v>
      </c>
      <c r="BG466" s="153">
        <f t="shared" si="56"/>
        <v>0</v>
      </c>
      <c r="BH466" s="153">
        <f t="shared" si="57"/>
        <v>0</v>
      </c>
      <c r="BI466" s="153">
        <f t="shared" si="58"/>
        <v>0</v>
      </c>
      <c r="BJ466" s="14" t="s">
        <v>85</v>
      </c>
      <c r="BK466" s="153">
        <f t="shared" si="59"/>
        <v>0</v>
      </c>
      <c r="BL466" s="14" t="s">
        <v>133</v>
      </c>
      <c r="BM466" s="152" t="s">
        <v>5302</v>
      </c>
    </row>
    <row r="467" spans="1:65" s="2" customFormat="1" ht="16.5" customHeight="1">
      <c r="A467" s="29"/>
      <c r="B467" s="140"/>
      <c r="C467" s="159" t="s">
        <v>1535</v>
      </c>
      <c r="D467" s="159" t="s">
        <v>4251</v>
      </c>
      <c r="E467" s="160" t="s">
        <v>5303</v>
      </c>
      <c r="F467" s="161" t="s">
        <v>5304</v>
      </c>
      <c r="G467" s="162" t="s">
        <v>446</v>
      </c>
      <c r="H467" s="163">
        <v>1</v>
      </c>
      <c r="I467" s="164"/>
      <c r="J467" s="165">
        <f t="shared" si="50"/>
        <v>0</v>
      </c>
      <c r="K467" s="161" t="s">
        <v>132</v>
      </c>
      <c r="L467" s="166"/>
      <c r="M467" s="167" t="s">
        <v>1</v>
      </c>
      <c r="N467" s="168" t="s">
        <v>42</v>
      </c>
      <c r="O467" s="55"/>
      <c r="P467" s="150">
        <f t="shared" si="51"/>
        <v>0</v>
      </c>
      <c r="Q467" s="150">
        <v>0.32</v>
      </c>
      <c r="R467" s="150">
        <f t="shared" si="52"/>
        <v>0.32</v>
      </c>
      <c r="S467" s="150">
        <v>0</v>
      </c>
      <c r="T467" s="151">
        <f t="shared" si="53"/>
        <v>0</v>
      </c>
      <c r="U467" s="29"/>
      <c r="V467" s="29"/>
      <c r="W467" s="29"/>
      <c r="X467" s="29"/>
      <c r="Y467" s="29"/>
      <c r="Z467" s="29"/>
      <c r="AA467" s="29"/>
      <c r="AB467" s="29"/>
      <c r="AC467" s="29"/>
      <c r="AD467" s="29"/>
      <c r="AE467" s="29"/>
      <c r="AR467" s="152" t="s">
        <v>159</v>
      </c>
      <c r="AT467" s="152" t="s">
        <v>4251</v>
      </c>
      <c r="AU467" s="152" t="s">
        <v>77</v>
      </c>
      <c r="AY467" s="14" t="s">
        <v>125</v>
      </c>
      <c r="BE467" s="153">
        <f t="shared" si="54"/>
        <v>0</v>
      </c>
      <c r="BF467" s="153">
        <f t="shared" si="55"/>
        <v>0</v>
      </c>
      <c r="BG467" s="153">
        <f t="shared" si="56"/>
        <v>0</v>
      </c>
      <c r="BH467" s="153">
        <f t="shared" si="57"/>
        <v>0</v>
      </c>
      <c r="BI467" s="153">
        <f t="shared" si="58"/>
        <v>0</v>
      </c>
      <c r="BJ467" s="14" t="s">
        <v>85</v>
      </c>
      <c r="BK467" s="153">
        <f t="shared" si="59"/>
        <v>0</v>
      </c>
      <c r="BL467" s="14" t="s">
        <v>133</v>
      </c>
      <c r="BM467" s="152" t="s">
        <v>5305</v>
      </c>
    </row>
    <row r="468" spans="1:65" s="2" customFormat="1" ht="16.5" customHeight="1">
      <c r="A468" s="29"/>
      <c r="B468" s="140"/>
      <c r="C468" s="159" t="s">
        <v>1539</v>
      </c>
      <c r="D468" s="159" t="s">
        <v>4251</v>
      </c>
      <c r="E468" s="160" t="s">
        <v>5306</v>
      </c>
      <c r="F468" s="161" t="s">
        <v>5307</v>
      </c>
      <c r="G468" s="162" t="s">
        <v>446</v>
      </c>
      <c r="H468" s="163">
        <v>1</v>
      </c>
      <c r="I468" s="164"/>
      <c r="J468" s="165">
        <f t="shared" si="50"/>
        <v>0</v>
      </c>
      <c r="K468" s="161" t="s">
        <v>132</v>
      </c>
      <c r="L468" s="166"/>
      <c r="M468" s="167" t="s">
        <v>1</v>
      </c>
      <c r="N468" s="168" t="s">
        <v>42</v>
      </c>
      <c r="O468" s="55"/>
      <c r="P468" s="150">
        <f t="shared" si="51"/>
        <v>0</v>
      </c>
      <c r="Q468" s="150">
        <v>0.32100000000000001</v>
      </c>
      <c r="R468" s="150">
        <f t="shared" si="52"/>
        <v>0.32100000000000001</v>
      </c>
      <c r="S468" s="150">
        <v>0</v>
      </c>
      <c r="T468" s="151">
        <f t="shared" si="53"/>
        <v>0</v>
      </c>
      <c r="U468" s="29"/>
      <c r="V468" s="29"/>
      <c r="W468" s="29"/>
      <c r="X468" s="29"/>
      <c r="Y468" s="29"/>
      <c r="Z468" s="29"/>
      <c r="AA468" s="29"/>
      <c r="AB468" s="29"/>
      <c r="AC468" s="29"/>
      <c r="AD468" s="29"/>
      <c r="AE468" s="29"/>
      <c r="AR468" s="152" t="s">
        <v>159</v>
      </c>
      <c r="AT468" s="152" t="s">
        <v>4251</v>
      </c>
      <c r="AU468" s="152" t="s">
        <v>77</v>
      </c>
      <c r="AY468" s="14" t="s">
        <v>125</v>
      </c>
      <c r="BE468" s="153">
        <f t="shared" si="54"/>
        <v>0</v>
      </c>
      <c r="BF468" s="153">
        <f t="shared" si="55"/>
        <v>0</v>
      </c>
      <c r="BG468" s="153">
        <f t="shared" si="56"/>
        <v>0</v>
      </c>
      <c r="BH468" s="153">
        <f t="shared" si="57"/>
        <v>0</v>
      </c>
      <c r="BI468" s="153">
        <f t="shared" si="58"/>
        <v>0</v>
      </c>
      <c r="BJ468" s="14" t="s">
        <v>85</v>
      </c>
      <c r="BK468" s="153">
        <f t="shared" si="59"/>
        <v>0</v>
      </c>
      <c r="BL468" s="14" t="s">
        <v>133</v>
      </c>
      <c r="BM468" s="152" t="s">
        <v>5308</v>
      </c>
    </row>
    <row r="469" spans="1:65" s="2" customFormat="1" ht="16.5" customHeight="1">
      <c r="A469" s="29"/>
      <c r="B469" s="140"/>
      <c r="C469" s="159" t="s">
        <v>1543</v>
      </c>
      <c r="D469" s="159" t="s">
        <v>4251</v>
      </c>
      <c r="E469" s="160" t="s">
        <v>5309</v>
      </c>
      <c r="F469" s="161" t="s">
        <v>5310</v>
      </c>
      <c r="G469" s="162" t="s">
        <v>446</v>
      </c>
      <c r="H469" s="163">
        <v>1</v>
      </c>
      <c r="I469" s="164"/>
      <c r="J469" s="165">
        <f t="shared" si="50"/>
        <v>0</v>
      </c>
      <c r="K469" s="161" t="s">
        <v>132</v>
      </c>
      <c r="L469" s="166"/>
      <c r="M469" s="167" t="s">
        <v>1</v>
      </c>
      <c r="N469" s="168" t="s">
        <v>42</v>
      </c>
      <c r="O469" s="55"/>
      <c r="P469" s="150">
        <f t="shared" si="51"/>
        <v>0</v>
      </c>
      <c r="Q469" s="150">
        <v>0.33200000000000002</v>
      </c>
      <c r="R469" s="150">
        <f t="shared" si="52"/>
        <v>0.33200000000000002</v>
      </c>
      <c r="S469" s="150">
        <v>0</v>
      </c>
      <c r="T469" s="151">
        <f t="shared" si="53"/>
        <v>0</v>
      </c>
      <c r="U469" s="29"/>
      <c r="V469" s="29"/>
      <c r="W469" s="29"/>
      <c r="X469" s="29"/>
      <c r="Y469" s="29"/>
      <c r="Z469" s="29"/>
      <c r="AA469" s="29"/>
      <c r="AB469" s="29"/>
      <c r="AC469" s="29"/>
      <c r="AD469" s="29"/>
      <c r="AE469" s="29"/>
      <c r="AR469" s="152" t="s">
        <v>159</v>
      </c>
      <c r="AT469" s="152" t="s">
        <v>4251</v>
      </c>
      <c r="AU469" s="152" t="s">
        <v>77</v>
      </c>
      <c r="AY469" s="14" t="s">
        <v>125</v>
      </c>
      <c r="BE469" s="153">
        <f t="shared" si="54"/>
        <v>0</v>
      </c>
      <c r="BF469" s="153">
        <f t="shared" si="55"/>
        <v>0</v>
      </c>
      <c r="BG469" s="153">
        <f t="shared" si="56"/>
        <v>0</v>
      </c>
      <c r="BH469" s="153">
        <f t="shared" si="57"/>
        <v>0</v>
      </c>
      <c r="BI469" s="153">
        <f t="shared" si="58"/>
        <v>0</v>
      </c>
      <c r="BJ469" s="14" t="s">
        <v>85</v>
      </c>
      <c r="BK469" s="153">
        <f t="shared" si="59"/>
        <v>0</v>
      </c>
      <c r="BL469" s="14" t="s">
        <v>133</v>
      </c>
      <c r="BM469" s="152" t="s">
        <v>5311</v>
      </c>
    </row>
    <row r="470" spans="1:65" s="2" customFormat="1" ht="16.5" customHeight="1">
      <c r="A470" s="29"/>
      <c r="B470" s="140"/>
      <c r="C470" s="159" t="s">
        <v>1547</v>
      </c>
      <c r="D470" s="159" t="s">
        <v>4251</v>
      </c>
      <c r="E470" s="160" t="s">
        <v>5312</v>
      </c>
      <c r="F470" s="161" t="s">
        <v>5313</v>
      </c>
      <c r="G470" s="162" t="s">
        <v>446</v>
      </c>
      <c r="H470" s="163">
        <v>1</v>
      </c>
      <c r="I470" s="164"/>
      <c r="J470" s="165">
        <f t="shared" si="50"/>
        <v>0</v>
      </c>
      <c r="K470" s="161" t="s">
        <v>132</v>
      </c>
      <c r="L470" s="166"/>
      <c r="M470" s="167" t="s">
        <v>1</v>
      </c>
      <c r="N470" s="168" t="s">
        <v>42</v>
      </c>
      <c r="O470" s="55"/>
      <c r="P470" s="150">
        <f t="shared" si="51"/>
        <v>0</v>
      </c>
      <c r="Q470" s="150">
        <v>0.51</v>
      </c>
      <c r="R470" s="150">
        <f t="shared" si="52"/>
        <v>0.51</v>
      </c>
      <c r="S470" s="150">
        <v>0</v>
      </c>
      <c r="T470" s="151">
        <f t="shared" si="53"/>
        <v>0</v>
      </c>
      <c r="U470" s="29"/>
      <c r="V470" s="29"/>
      <c r="W470" s="29"/>
      <c r="X470" s="29"/>
      <c r="Y470" s="29"/>
      <c r="Z470" s="29"/>
      <c r="AA470" s="29"/>
      <c r="AB470" s="29"/>
      <c r="AC470" s="29"/>
      <c r="AD470" s="29"/>
      <c r="AE470" s="29"/>
      <c r="AR470" s="152" t="s">
        <v>159</v>
      </c>
      <c r="AT470" s="152" t="s">
        <v>4251</v>
      </c>
      <c r="AU470" s="152" t="s">
        <v>77</v>
      </c>
      <c r="AY470" s="14" t="s">
        <v>125</v>
      </c>
      <c r="BE470" s="153">
        <f t="shared" si="54"/>
        <v>0</v>
      </c>
      <c r="BF470" s="153">
        <f t="shared" si="55"/>
        <v>0</v>
      </c>
      <c r="BG470" s="153">
        <f t="shared" si="56"/>
        <v>0</v>
      </c>
      <c r="BH470" s="153">
        <f t="shared" si="57"/>
        <v>0</v>
      </c>
      <c r="BI470" s="153">
        <f t="shared" si="58"/>
        <v>0</v>
      </c>
      <c r="BJ470" s="14" t="s">
        <v>85</v>
      </c>
      <c r="BK470" s="153">
        <f t="shared" si="59"/>
        <v>0</v>
      </c>
      <c r="BL470" s="14" t="s">
        <v>133</v>
      </c>
      <c r="BM470" s="152" t="s">
        <v>5314</v>
      </c>
    </row>
    <row r="471" spans="1:65" s="2" customFormat="1" ht="24.2" customHeight="1">
      <c r="A471" s="29"/>
      <c r="B471" s="140"/>
      <c r="C471" s="159" t="s">
        <v>1551</v>
      </c>
      <c r="D471" s="159" t="s">
        <v>4251</v>
      </c>
      <c r="E471" s="160" t="s">
        <v>5315</v>
      </c>
      <c r="F471" s="161" t="s">
        <v>5316</v>
      </c>
      <c r="G471" s="162" t="s">
        <v>446</v>
      </c>
      <c r="H471" s="163">
        <v>1</v>
      </c>
      <c r="I471" s="164"/>
      <c r="J471" s="165">
        <f t="shared" si="50"/>
        <v>0</v>
      </c>
      <c r="K471" s="161" t="s">
        <v>132</v>
      </c>
      <c r="L471" s="166"/>
      <c r="M471" s="167" t="s">
        <v>1</v>
      </c>
      <c r="N471" s="168" t="s">
        <v>42</v>
      </c>
      <c r="O471" s="55"/>
      <c r="P471" s="150">
        <f t="shared" si="51"/>
        <v>0</v>
      </c>
      <c r="Q471" s="150">
        <v>0</v>
      </c>
      <c r="R471" s="150">
        <f t="shared" si="52"/>
        <v>0</v>
      </c>
      <c r="S471" s="150">
        <v>0</v>
      </c>
      <c r="T471" s="151">
        <f t="shared" si="53"/>
        <v>0</v>
      </c>
      <c r="U471" s="29"/>
      <c r="V471" s="29"/>
      <c r="W471" s="29"/>
      <c r="X471" s="29"/>
      <c r="Y471" s="29"/>
      <c r="Z471" s="29"/>
      <c r="AA471" s="29"/>
      <c r="AB471" s="29"/>
      <c r="AC471" s="29"/>
      <c r="AD471" s="29"/>
      <c r="AE471" s="29"/>
      <c r="AR471" s="152" t="s">
        <v>159</v>
      </c>
      <c r="AT471" s="152" t="s">
        <v>4251</v>
      </c>
      <c r="AU471" s="152" t="s">
        <v>77</v>
      </c>
      <c r="AY471" s="14" t="s">
        <v>125</v>
      </c>
      <c r="BE471" s="153">
        <f t="shared" si="54"/>
        <v>0</v>
      </c>
      <c r="BF471" s="153">
        <f t="shared" si="55"/>
        <v>0</v>
      </c>
      <c r="BG471" s="153">
        <f t="shared" si="56"/>
        <v>0</v>
      </c>
      <c r="BH471" s="153">
        <f t="shared" si="57"/>
        <v>0</v>
      </c>
      <c r="BI471" s="153">
        <f t="shared" si="58"/>
        <v>0</v>
      </c>
      <c r="BJ471" s="14" t="s">
        <v>85</v>
      </c>
      <c r="BK471" s="153">
        <f t="shared" si="59"/>
        <v>0</v>
      </c>
      <c r="BL471" s="14" t="s">
        <v>133</v>
      </c>
      <c r="BM471" s="152" t="s">
        <v>5317</v>
      </c>
    </row>
    <row r="472" spans="1:65" s="2" customFormat="1" ht="16.5" customHeight="1">
      <c r="A472" s="29"/>
      <c r="B472" s="140"/>
      <c r="C472" s="159" t="s">
        <v>1555</v>
      </c>
      <c r="D472" s="159" t="s">
        <v>4251</v>
      </c>
      <c r="E472" s="160" t="s">
        <v>5318</v>
      </c>
      <c r="F472" s="161" t="s">
        <v>5319</v>
      </c>
      <c r="G472" s="162" t="s">
        <v>446</v>
      </c>
      <c r="H472" s="163">
        <v>1</v>
      </c>
      <c r="I472" s="164"/>
      <c r="J472" s="165">
        <f t="shared" si="50"/>
        <v>0</v>
      </c>
      <c r="K472" s="161" t="s">
        <v>132</v>
      </c>
      <c r="L472" s="166"/>
      <c r="M472" s="167" t="s">
        <v>1</v>
      </c>
      <c r="N472" s="168" t="s">
        <v>42</v>
      </c>
      <c r="O472" s="55"/>
      <c r="P472" s="150">
        <f t="shared" si="51"/>
        <v>0</v>
      </c>
      <c r="Q472" s="150">
        <v>4.7E-2</v>
      </c>
      <c r="R472" s="150">
        <f t="shared" si="52"/>
        <v>4.7E-2</v>
      </c>
      <c r="S472" s="150">
        <v>0</v>
      </c>
      <c r="T472" s="151">
        <f t="shared" si="53"/>
        <v>0</v>
      </c>
      <c r="U472" s="29"/>
      <c r="V472" s="29"/>
      <c r="W472" s="29"/>
      <c r="X472" s="29"/>
      <c r="Y472" s="29"/>
      <c r="Z472" s="29"/>
      <c r="AA472" s="29"/>
      <c r="AB472" s="29"/>
      <c r="AC472" s="29"/>
      <c r="AD472" s="29"/>
      <c r="AE472" s="29"/>
      <c r="AR472" s="152" t="s">
        <v>159</v>
      </c>
      <c r="AT472" s="152" t="s">
        <v>4251</v>
      </c>
      <c r="AU472" s="152" t="s">
        <v>77</v>
      </c>
      <c r="AY472" s="14" t="s">
        <v>125</v>
      </c>
      <c r="BE472" s="153">
        <f t="shared" si="54"/>
        <v>0</v>
      </c>
      <c r="BF472" s="153">
        <f t="shared" si="55"/>
        <v>0</v>
      </c>
      <c r="BG472" s="153">
        <f t="shared" si="56"/>
        <v>0</v>
      </c>
      <c r="BH472" s="153">
        <f t="shared" si="57"/>
        <v>0</v>
      </c>
      <c r="BI472" s="153">
        <f t="shared" si="58"/>
        <v>0</v>
      </c>
      <c r="BJ472" s="14" t="s">
        <v>85</v>
      </c>
      <c r="BK472" s="153">
        <f t="shared" si="59"/>
        <v>0</v>
      </c>
      <c r="BL472" s="14" t="s">
        <v>133</v>
      </c>
      <c r="BM472" s="152" t="s">
        <v>5320</v>
      </c>
    </row>
    <row r="473" spans="1:65" s="2" customFormat="1" ht="16.5" customHeight="1">
      <c r="A473" s="29"/>
      <c r="B473" s="140"/>
      <c r="C473" s="159" t="s">
        <v>1559</v>
      </c>
      <c r="D473" s="159" t="s">
        <v>4251</v>
      </c>
      <c r="E473" s="160" t="s">
        <v>5321</v>
      </c>
      <c r="F473" s="161" t="s">
        <v>5322</v>
      </c>
      <c r="G473" s="162" t="s">
        <v>157</v>
      </c>
      <c r="H473" s="163">
        <v>1</v>
      </c>
      <c r="I473" s="164"/>
      <c r="J473" s="165">
        <f t="shared" si="50"/>
        <v>0</v>
      </c>
      <c r="K473" s="161" t="s">
        <v>132</v>
      </c>
      <c r="L473" s="166"/>
      <c r="M473" s="167" t="s">
        <v>1</v>
      </c>
      <c r="N473" s="168" t="s">
        <v>42</v>
      </c>
      <c r="O473" s="55"/>
      <c r="P473" s="150">
        <f t="shared" si="51"/>
        <v>0</v>
      </c>
      <c r="Q473" s="150">
        <v>0</v>
      </c>
      <c r="R473" s="150">
        <f t="shared" si="52"/>
        <v>0</v>
      </c>
      <c r="S473" s="150">
        <v>0</v>
      </c>
      <c r="T473" s="151">
        <f t="shared" si="53"/>
        <v>0</v>
      </c>
      <c r="U473" s="29"/>
      <c r="V473" s="29"/>
      <c r="W473" s="29"/>
      <c r="X473" s="29"/>
      <c r="Y473" s="29"/>
      <c r="Z473" s="29"/>
      <c r="AA473" s="29"/>
      <c r="AB473" s="29"/>
      <c r="AC473" s="29"/>
      <c r="AD473" s="29"/>
      <c r="AE473" s="29"/>
      <c r="AR473" s="152" t="s">
        <v>159</v>
      </c>
      <c r="AT473" s="152" t="s">
        <v>4251</v>
      </c>
      <c r="AU473" s="152" t="s">
        <v>77</v>
      </c>
      <c r="AY473" s="14" t="s">
        <v>125</v>
      </c>
      <c r="BE473" s="153">
        <f t="shared" si="54"/>
        <v>0</v>
      </c>
      <c r="BF473" s="153">
        <f t="shared" si="55"/>
        <v>0</v>
      </c>
      <c r="BG473" s="153">
        <f t="shared" si="56"/>
        <v>0</v>
      </c>
      <c r="BH473" s="153">
        <f t="shared" si="57"/>
        <v>0</v>
      </c>
      <c r="BI473" s="153">
        <f t="shared" si="58"/>
        <v>0</v>
      </c>
      <c r="BJ473" s="14" t="s">
        <v>85</v>
      </c>
      <c r="BK473" s="153">
        <f t="shared" si="59"/>
        <v>0</v>
      </c>
      <c r="BL473" s="14" t="s">
        <v>133</v>
      </c>
      <c r="BM473" s="152" t="s">
        <v>5323</v>
      </c>
    </row>
    <row r="474" spans="1:65" s="2" customFormat="1" ht="16.5" customHeight="1">
      <c r="A474" s="29"/>
      <c r="B474" s="140"/>
      <c r="C474" s="159" t="s">
        <v>1563</v>
      </c>
      <c r="D474" s="159" t="s">
        <v>4251</v>
      </c>
      <c r="E474" s="160" t="s">
        <v>5324</v>
      </c>
      <c r="F474" s="161" t="s">
        <v>5325</v>
      </c>
      <c r="G474" s="162" t="s">
        <v>157</v>
      </c>
      <c r="H474" s="163">
        <v>1</v>
      </c>
      <c r="I474" s="164"/>
      <c r="J474" s="165">
        <f t="shared" si="50"/>
        <v>0</v>
      </c>
      <c r="K474" s="161" t="s">
        <v>132</v>
      </c>
      <c r="L474" s="166"/>
      <c r="M474" s="167" t="s">
        <v>1</v>
      </c>
      <c r="N474" s="168" t="s">
        <v>42</v>
      </c>
      <c r="O474" s="55"/>
      <c r="P474" s="150">
        <f t="shared" si="51"/>
        <v>0</v>
      </c>
      <c r="Q474" s="150">
        <v>0</v>
      </c>
      <c r="R474" s="150">
        <f t="shared" si="52"/>
        <v>0</v>
      </c>
      <c r="S474" s="150">
        <v>0</v>
      </c>
      <c r="T474" s="151">
        <f t="shared" si="53"/>
        <v>0</v>
      </c>
      <c r="U474" s="29"/>
      <c r="V474" s="29"/>
      <c r="W474" s="29"/>
      <c r="X474" s="29"/>
      <c r="Y474" s="29"/>
      <c r="Z474" s="29"/>
      <c r="AA474" s="29"/>
      <c r="AB474" s="29"/>
      <c r="AC474" s="29"/>
      <c r="AD474" s="29"/>
      <c r="AE474" s="29"/>
      <c r="AR474" s="152" t="s">
        <v>159</v>
      </c>
      <c r="AT474" s="152" t="s">
        <v>4251</v>
      </c>
      <c r="AU474" s="152" t="s">
        <v>77</v>
      </c>
      <c r="AY474" s="14" t="s">
        <v>125</v>
      </c>
      <c r="BE474" s="153">
        <f t="shared" si="54"/>
        <v>0</v>
      </c>
      <c r="BF474" s="153">
        <f t="shared" si="55"/>
        <v>0</v>
      </c>
      <c r="BG474" s="153">
        <f t="shared" si="56"/>
        <v>0</v>
      </c>
      <c r="BH474" s="153">
        <f t="shared" si="57"/>
        <v>0</v>
      </c>
      <c r="BI474" s="153">
        <f t="shared" si="58"/>
        <v>0</v>
      </c>
      <c r="BJ474" s="14" t="s">
        <v>85</v>
      </c>
      <c r="BK474" s="153">
        <f t="shared" si="59"/>
        <v>0</v>
      </c>
      <c r="BL474" s="14" t="s">
        <v>133</v>
      </c>
      <c r="BM474" s="152" t="s">
        <v>5326</v>
      </c>
    </row>
    <row r="475" spans="1:65" s="2" customFormat="1" ht="16.5" customHeight="1">
      <c r="A475" s="29"/>
      <c r="B475" s="140"/>
      <c r="C475" s="159" t="s">
        <v>1567</v>
      </c>
      <c r="D475" s="159" t="s">
        <v>4251</v>
      </c>
      <c r="E475" s="160" t="s">
        <v>5327</v>
      </c>
      <c r="F475" s="161" t="s">
        <v>5328</v>
      </c>
      <c r="G475" s="162" t="s">
        <v>157</v>
      </c>
      <c r="H475" s="163">
        <v>1</v>
      </c>
      <c r="I475" s="164"/>
      <c r="J475" s="165">
        <f t="shared" si="50"/>
        <v>0</v>
      </c>
      <c r="K475" s="161" t="s">
        <v>132</v>
      </c>
      <c r="L475" s="166"/>
      <c r="M475" s="167" t="s">
        <v>1</v>
      </c>
      <c r="N475" s="168" t="s">
        <v>42</v>
      </c>
      <c r="O475" s="55"/>
      <c r="P475" s="150">
        <f t="shared" si="51"/>
        <v>0</v>
      </c>
      <c r="Q475" s="150">
        <v>0</v>
      </c>
      <c r="R475" s="150">
        <f t="shared" si="52"/>
        <v>0</v>
      </c>
      <c r="S475" s="150">
        <v>0</v>
      </c>
      <c r="T475" s="151">
        <f t="shared" si="53"/>
        <v>0</v>
      </c>
      <c r="U475" s="29"/>
      <c r="V475" s="29"/>
      <c r="W475" s="29"/>
      <c r="X475" s="29"/>
      <c r="Y475" s="29"/>
      <c r="Z475" s="29"/>
      <c r="AA475" s="29"/>
      <c r="AB475" s="29"/>
      <c r="AC475" s="29"/>
      <c r="AD475" s="29"/>
      <c r="AE475" s="29"/>
      <c r="AR475" s="152" t="s">
        <v>159</v>
      </c>
      <c r="AT475" s="152" t="s">
        <v>4251</v>
      </c>
      <c r="AU475" s="152" t="s">
        <v>77</v>
      </c>
      <c r="AY475" s="14" t="s">
        <v>125</v>
      </c>
      <c r="BE475" s="153">
        <f t="shared" si="54"/>
        <v>0</v>
      </c>
      <c r="BF475" s="153">
        <f t="shared" si="55"/>
        <v>0</v>
      </c>
      <c r="BG475" s="153">
        <f t="shared" si="56"/>
        <v>0</v>
      </c>
      <c r="BH475" s="153">
        <f t="shared" si="57"/>
        <v>0</v>
      </c>
      <c r="BI475" s="153">
        <f t="shared" si="58"/>
        <v>0</v>
      </c>
      <c r="BJ475" s="14" t="s">
        <v>85</v>
      </c>
      <c r="BK475" s="153">
        <f t="shared" si="59"/>
        <v>0</v>
      </c>
      <c r="BL475" s="14" t="s">
        <v>133</v>
      </c>
      <c r="BM475" s="152" t="s">
        <v>5329</v>
      </c>
    </row>
    <row r="476" spans="1:65" s="2" customFormat="1" ht="16.5" customHeight="1">
      <c r="A476" s="29"/>
      <c r="B476" s="140"/>
      <c r="C476" s="159" t="s">
        <v>1571</v>
      </c>
      <c r="D476" s="159" t="s">
        <v>4251</v>
      </c>
      <c r="E476" s="160" t="s">
        <v>5330</v>
      </c>
      <c r="F476" s="161" t="s">
        <v>5331</v>
      </c>
      <c r="G476" s="162" t="s">
        <v>157</v>
      </c>
      <c r="H476" s="163">
        <v>1</v>
      </c>
      <c r="I476" s="164"/>
      <c r="J476" s="165">
        <f t="shared" si="50"/>
        <v>0</v>
      </c>
      <c r="K476" s="161" t="s">
        <v>132</v>
      </c>
      <c r="L476" s="166"/>
      <c r="M476" s="167" t="s">
        <v>1</v>
      </c>
      <c r="N476" s="168" t="s">
        <v>42</v>
      </c>
      <c r="O476" s="55"/>
      <c r="P476" s="150">
        <f t="shared" si="51"/>
        <v>0</v>
      </c>
      <c r="Q476" s="150">
        <v>0</v>
      </c>
      <c r="R476" s="150">
        <f t="shared" si="52"/>
        <v>0</v>
      </c>
      <c r="S476" s="150">
        <v>0</v>
      </c>
      <c r="T476" s="151">
        <f t="shared" si="53"/>
        <v>0</v>
      </c>
      <c r="U476" s="29"/>
      <c r="V476" s="29"/>
      <c r="W476" s="29"/>
      <c r="X476" s="29"/>
      <c r="Y476" s="29"/>
      <c r="Z476" s="29"/>
      <c r="AA476" s="29"/>
      <c r="AB476" s="29"/>
      <c r="AC476" s="29"/>
      <c r="AD476" s="29"/>
      <c r="AE476" s="29"/>
      <c r="AR476" s="152" t="s">
        <v>159</v>
      </c>
      <c r="AT476" s="152" t="s">
        <v>4251</v>
      </c>
      <c r="AU476" s="152" t="s">
        <v>77</v>
      </c>
      <c r="AY476" s="14" t="s">
        <v>125</v>
      </c>
      <c r="BE476" s="153">
        <f t="shared" si="54"/>
        <v>0</v>
      </c>
      <c r="BF476" s="153">
        <f t="shared" si="55"/>
        <v>0</v>
      </c>
      <c r="BG476" s="153">
        <f t="shared" si="56"/>
        <v>0</v>
      </c>
      <c r="BH476" s="153">
        <f t="shared" si="57"/>
        <v>0</v>
      </c>
      <c r="BI476" s="153">
        <f t="shared" si="58"/>
        <v>0</v>
      </c>
      <c r="BJ476" s="14" t="s">
        <v>85</v>
      </c>
      <c r="BK476" s="153">
        <f t="shared" si="59"/>
        <v>0</v>
      </c>
      <c r="BL476" s="14" t="s">
        <v>133</v>
      </c>
      <c r="BM476" s="152" t="s">
        <v>5332</v>
      </c>
    </row>
    <row r="477" spans="1:65" s="2" customFormat="1" ht="21.75" customHeight="1">
      <c r="A477" s="29"/>
      <c r="B477" s="140"/>
      <c r="C477" s="159" t="s">
        <v>1575</v>
      </c>
      <c r="D477" s="159" t="s">
        <v>4251</v>
      </c>
      <c r="E477" s="160" t="s">
        <v>5333</v>
      </c>
      <c r="F477" s="161" t="s">
        <v>5334</v>
      </c>
      <c r="G477" s="162" t="s">
        <v>157</v>
      </c>
      <c r="H477" s="163">
        <v>1</v>
      </c>
      <c r="I477" s="164"/>
      <c r="J477" s="165">
        <f t="shared" si="50"/>
        <v>0</v>
      </c>
      <c r="K477" s="161" t="s">
        <v>132</v>
      </c>
      <c r="L477" s="166"/>
      <c r="M477" s="167" t="s">
        <v>1</v>
      </c>
      <c r="N477" s="168" t="s">
        <v>42</v>
      </c>
      <c r="O477" s="55"/>
      <c r="P477" s="150">
        <f t="shared" si="51"/>
        <v>0</v>
      </c>
      <c r="Q477" s="150">
        <v>0</v>
      </c>
      <c r="R477" s="150">
        <f t="shared" si="52"/>
        <v>0</v>
      </c>
      <c r="S477" s="150">
        <v>0</v>
      </c>
      <c r="T477" s="151">
        <f t="shared" si="53"/>
        <v>0</v>
      </c>
      <c r="U477" s="29"/>
      <c r="V477" s="29"/>
      <c r="W477" s="29"/>
      <c r="X477" s="29"/>
      <c r="Y477" s="29"/>
      <c r="Z477" s="29"/>
      <c r="AA477" s="29"/>
      <c r="AB477" s="29"/>
      <c r="AC477" s="29"/>
      <c r="AD477" s="29"/>
      <c r="AE477" s="29"/>
      <c r="AR477" s="152" t="s">
        <v>159</v>
      </c>
      <c r="AT477" s="152" t="s">
        <v>4251</v>
      </c>
      <c r="AU477" s="152" t="s">
        <v>77</v>
      </c>
      <c r="AY477" s="14" t="s">
        <v>125</v>
      </c>
      <c r="BE477" s="153">
        <f t="shared" si="54"/>
        <v>0</v>
      </c>
      <c r="BF477" s="153">
        <f t="shared" si="55"/>
        <v>0</v>
      </c>
      <c r="BG477" s="153">
        <f t="shared" si="56"/>
        <v>0</v>
      </c>
      <c r="BH477" s="153">
        <f t="shared" si="57"/>
        <v>0</v>
      </c>
      <c r="BI477" s="153">
        <f t="shared" si="58"/>
        <v>0</v>
      </c>
      <c r="BJ477" s="14" t="s">
        <v>85</v>
      </c>
      <c r="BK477" s="153">
        <f t="shared" si="59"/>
        <v>0</v>
      </c>
      <c r="BL477" s="14" t="s">
        <v>133</v>
      </c>
      <c r="BM477" s="152" t="s">
        <v>5335</v>
      </c>
    </row>
    <row r="478" spans="1:65" s="2" customFormat="1" ht="16.5" customHeight="1">
      <c r="A478" s="29"/>
      <c r="B478" s="140"/>
      <c r="C478" s="159" t="s">
        <v>1579</v>
      </c>
      <c r="D478" s="159" t="s">
        <v>4251</v>
      </c>
      <c r="E478" s="160" t="s">
        <v>5336</v>
      </c>
      <c r="F478" s="161" t="s">
        <v>5337</v>
      </c>
      <c r="G478" s="162" t="s">
        <v>157</v>
      </c>
      <c r="H478" s="163">
        <v>1</v>
      </c>
      <c r="I478" s="164"/>
      <c r="J478" s="165">
        <f t="shared" si="50"/>
        <v>0</v>
      </c>
      <c r="K478" s="161" t="s">
        <v>132</v>
      </c>
      <c r="L478" s="166"/>
      <c r="M478" s="167" t="s">
        <v>1</v>
      </c>
      <c r="N478" s="168" t="s">
        <v>42</v>
      </c>
      <c r="O478" s="55"/>
      <c r="P478" s="150">
        <f t="shared" si="51"/>
        <v>0</v>
      </c>
      <c r="Q478" s="150">
        <v>8.4999999999999995E-4</v>
      </c>
      <c r="R478" s="150">
        <f t="shared" si="52"/>
        <v>8.4999999999999995E-4</v>
      </c>
      <c r="S478" s="150">
        <v>0</v>
      </c>
      <c r="T478" s="151">
        <f t="shared" si="53"/>
        <v>0</v>
      </c>
      <c r="U478" s="29"/>
      <c r="V478" s="29"/>
      <c r="W478" s="29"/>
      <c r="X478" s="29"/>
      <c r="Y478" s="29"/>
      <c r="Z478" s="29"/>
      <c r="AA478" s="29"/>
      <c r="AB478" s="29"/>
      <c r="AC478" s="29"/>
      <c r="AD478" s="29"/>
      <c r="AE478" s="29"/>
      <c r="AR478" s="152" t="s">
        <v>159</v>
      </c>
      <c r="AT478" s="152" t="s">
        <v>4251</v>
      </c>
      <c r="AU478" s="152" t="s">
        <v>77</v>
      </c>
      <c r="AY478" s="14" t="s">
        <v>125</v>
      </c>
      <c r="BE478" s="153">
        <f t="shared" si="54"/>
        <v>0</v>
      </c>
      <c r="BF478" s="153">
        <f t="shared" si="55"/>
        <v>0</v>
      </c>
      <c r="BG478" s="153">
        <f t="shared" si="56"/>
        <v>0</v>
      </c>
      <c r="BH478" s="153">
        <f t="shared" si="57"/>
        <v>0</v>
      </c>
      <c r="BI478" s="153">
        <f t="shared" si="58"/>
        <v>0</v>
      </c>
      <c r="BJ478" s="14" t="s">
        <v>85</v>
      </c>
      <c r="BK478" s="153">
        <f t="shared" si="59"/>
        <v>0</v>
      </c>
      <c r="BL478" s="14" t="s">
        <v>133</v>
      </c>
      <c r="BM478" s="152" t="s">
        <v>5338</v>
      </c>
    </row>
    <row r="479" spans="1:65" s="2" customFormat="1" ht="16.5" customHeight="1">
      <c r="A479" s="29"/>
      <c r="B479" s="140"/>
      <c r="C479" s="159" t="s">
        <v>1583</v>
      </c>
      <c r="D479" s="159" t="s">
        <v>4251</v>
      </c>
      <c r="E479" s="160" t="s">
        <v>5339</v>
      </c>
      <c r="F479" s="161" t="s">
        <v>5340</v>
      </c>
      <c r="G479" s="162" t="s">
        <v>157</v>
      </c>
      <c r="H479" s="163">
        <v>1</v>
      </c>
      <c r="I479" s="164"/>
      <c r="J479" s="165">
        <f t="shared" si="50"/>
        <v>0</v>
      </c>
      <c r="K479" s="161" t="s">
        <v>132</v>
      </c>
      <c r="L479" s="166"/>
      <c r="M479" s="167" t="s">
        <v>1</v>
      </c>
      <c r="N479" s="168" t="s">
        <v>42</v>
      </c>
      <c r="O479" s="55"/>
      <c r="P479" s="150">
        <f t="shared" si="51"/>
        <v>0</v>
      </c>
      <c r="Q479" s="150">
        <v>0</v>
      </c>
      <c r="R479" s="150">
        <f t="shared" si="52"/>
        <v>0</v>
      </c>
      <c r="S479" s="150">
        <v>0</v>
      </c>
      <c r="T479" s="151">
        <f t="shared" si="53"/>
        <v>0</v>
      </c>
      <c r="U479" s="29"/>
      <c r="V479" s="29"/>
      <c r="W479" s="29"/>
      <c r="X479" s="29"/>
      <c r="Y479" s="29"/>
      <c r="Z479" s="29"/>
      <c r="AA479" s="29"/>
      <c r="AB479" s="29"/>
      <c r="AC479" s="29"/>
      <c r="AD479" s="29"/>
      <c r="AE479" s="29"/>
      <c r="AR479" s="152" t="s">
        <v>159</v>
      </c>
      <c r="AT479" s="152" t="s">
        <v>4251</v>
      </c>
      <c r="AU479" s="152" t="s">
        <v>77</v>
      </c>
      <c r="AY479" s="14" t="s">
        <v>125</v>
      </c>
      <c r="BE479" s="153">
        <f t="shared" si="54"/>
        <v>0</v>
      </c>
      <c r="BF479" s="153">
        <f t="shared" si="55"/>
        <v>0</v>
      </c>
      <c r="BG479" s="153">
        <f t="shared" si="56"/>
        <v>0</v>
      </c>
      <c r="BH479" s="153">
        <f t="shared" si="57"/>
        <v>0</v>
      </c>
      <c r="BI479" s="153">
        <f t="shared" si="58"/>
        <v>0</v>
      </c>
      <c r="BJ479" s="14" t="s">
        <v>85</v>
      </c>
      <c r="BK479" s="153">
        <f t="shared" si="59"/>
        <v>0</v>
      </c>
      <c r="BL479" s="14" t="s">
        <v>133</v>
      </c>
      <c r="BM479" s="152" t="s">
        <v>5341</v>
      </c>
    </row>
    <row r="480" spans="1:65" s="2" customFormat="1" ht="24.2" customHeight="1">
      <c r="A480" s="29"/>
      <c r="B480" s="140"/>
      <c r="C480" s="159" t="s">
        <v>1587</v>
      </c>
      <c r="D480" s="159" t="s">
        <v>4251</v>
      </c>
      <c r="E480" s="160" t="s">
        <v>5342</v>
      </c>
      <c r="F480" s="161" t="s">
        <v>5343</v>
      </c>
      <c r="G480" s="162" t="s">
        <v>157</v>
      </c>
      <c r="H480" s="163">
        <v>1</v>
      </c>
      <c r="I480" s="164"/>
      <c r="J480" s="165">
        <f t="shared" si="50"/>
        <v>0</v>
      </c>
      <c r="K480" s="161" t="s">
        <v>132</v>
      </c>
      <c r="L480" s="166"/>
      <c r="M480" s="167" t="s">
        <v>1</v>
      </c>
      <c r="N480" s="168" t="s">
        <v>42</v>
      </c>
      <c r="O480" s="55"/>
      <c r="P480" s="150">
        <f t="shared" si="51"/>
        <v>0</v>
      </c>
      <c r="Q480" s="150">
        <v>0</v>
      </c>
      <c r="R480" s="150">
        <f t="shared" si="52"/>
        <v>0</v>
      </c>
      <c r="S480" s="150">
        <v>0</v>
      </c>
      <c r="T480" s="151">
        <f t="shared" si="53"/>
        <v>0</v>
      </c>
      <c r="U480" s="29"/>
      <c r="V480" s="29"/>
      <c r="W480" s="29"/>
      <c r="X480" s="29"/>
      <c r="Y480" s="29"/>
      <c r="Z480" s="29"/>
      <c r="AA480" s="29"/>
      <c r="AB480" s="29"/>
      <c r="AC480" s="29"/>
      <c r="AD480" s="29"/>
      <c r="AE480" s="29"/>
      <c r="AR480" s="152" t="s">
        <v>159</v>
      </c>
      <c r="AT480" s="152" t="s">
        <v>4251</v>
      </c>
      <c r="AU480" s="152" t="s">
        <v>77</v>
      </c>
      <c r="AY480" s="14" t="s">
        <v>125</v>
      </c>
      <c r="BE480" s="153">
        <f t="shared" si="54"/>
        <v>0</v>
      </c>
      <c r="BF480" s="153">
        <f t="shared" si="55"/>
        <v>0</v>
      </c>
      <c r="BG480" s="153">
        <f t="shared" si="56"/>
        <v>0</v>
      </c>
      <c r="BH480" s="153">
        <f t="shared" si="57"/>
        <v>0</v>
      </c>
      <c r="BI480" s="153">
        <f t="shared" si="58"/>
        <v>0</v>
      </c>
      <c r="BJ480" s="14" t="s">
        <v>85</v>
      </c>
      <c r="BK480" s="153">
        <f t="shared" si="59"/>
        <v>0</v>
      </c>
      <c r="BL480" s="14" t="s">
        <v>133</v>
      </c>
      <c r="BM480" s="152" t="s">
        <v>5344</v>
      </c>
    </row>
    <row r="481" spans="1:65" s="2" customFormat="1" ht="16.5" customHeight="1">
      <c r="A481" s="29"/>
      <c r="B481" s="140"/>
      <c r="C481" s="159" t="s">
        <v>1591</v>
      </c>
      <c r="D481" s="159" t="s">
        <v>4251</v>
      </c>
      <c r="E481" s="160" t="s">
        <v>5345</v>
      </c>
      <c r="F481" s="161" t="s">
        <v>5346</v>
      </c>
      <c r="G481" s="162" t="s">
        <v>157</v>
      </c>
      <c r="H481" s="163">
        <v>1</v>
      </c>
      <c r="I481" s="164"/>
      <c r="J481" s="165">
        <f t="shared" si="50"/>
        <v>0</v>
      </c>
      <c r="K481" s="161" t="s">
        <v>132</v>
      </c>
      <c r="L481" s="166"/>
      <c r="M481" s="169" t="s">
        <v>1</v>
      </c>
      <c r="N481" s="170" t="s">
        <v>42</v>
      </c>
      <c r="O481" s="156"/>
      <c r="P481" s="157">
        <f t="shared" si="51"/>
        <v>0</v>
      </c>
      <c r="Q481" s="157">
        <v>1.0000000000000001E-5</v>
      </c>
      <c r="R481" s="157">
        <f t="shared" si="52"/>
        <v>1.0000000000000001E-5</v>
      </c>
      <c r="S481" s="157">
        <v>0</v>
      </c>
      <c r="T481" s="158">
        <f t="shared" si="53"/>
        <v>0</v>
      </c>
      <c r="U481" s="29"/>
      <c r="V481" s="29"/>
      <c r="W481" s="29"/>
      <c r="X481" s="29"/>
      <c r="Y481" s="29"/>
      <c r="Z481" s="29"/>
      <c r="AA481" s="29"/>
      <c r="AB481" s="29"/>
      <c r="AC481" s="29"/>
      <c r="AD481" s="29"/>
      <c r="AE481" s="29"/>
      <c r="AR481" s="152" t="s">
        <v>159</v>
      </c>
      <c r="AT481" s="152" t="s">
        <v>4251</v>
      </c>
      <c r="AU481" s="152" t="s">
        <v>77</v>
      </c>
      <c r="AY481" s="14" t="s">
        <v>125</v>
      </c>
      <c r="BE481" s="153">
        <f t="shared" si="54"/>
        <v>0</v>
      </c>
      <c r="BF481" s="153">
        <f t="shared" si="55"/>
        <v>0</v>
      </c>
      <c r="BG481" s="153">
        <f t="shared" si="56"/>
        <v>0</v>
      </c>
      <c r="BH481" s="153">
        <f t="shared" si="57"/>
        <v>0</v>
      </c>
      <c r="BI481" s="153">
        <f t="shared" si="58"/>
        <v>0</v>
      </c>
      <c r="BJ481" s="14" t="s">
        <v>85</v>
      </c>
      <c r="BK481" s="153">
        <f t="shared" si="59"/>
        <v>0</v>
      </c>
      <c r="BL481" s="14" t="s">
        <v>133</v>
      </c>
      <c r="BM481" s="152" t="s">
        <v>5347</v>
      </c>
    </row>
    <row r="482" spans="1:65" s="2" customFormat="1" ht="6.95" customHeight="1">
      <c r="A482" s="29"/>
      <c r="B482" s="44"/>
      <c r="C482" s="45"/>
      <c r="D482" s="45"/>
      <c r="E482" s="45"/>
      <c r="F482" s="45"/>
      <c r="G482" s="45"/>
      <c r="H482" s="45"/>
      <c r="I482" s="45"/>
      <c r="J482" s="45"/>
      <c r="K482" s="45"/>
      <c r="L482" s="30"/>
      <c r="M482" s="29"/>
      <c r="O482" s="29"/>
      <c r="P482" s="29"/>
      <c r="Q482" s="29"/>
      <c r="R482" s="29"/>
      <c r="S482" s="29"/>
      <c r="T482" s="29"/>
      <c r="U482" s="29"/>
      <c r="V482" s="29"/>
      <c r="W482" s="29"/>
      <c r="X482" s="29"/>
      <c r="Y482" s="29"/>
      <c r="Z482" s="29"/>
      <c r="AA482" s="29"/>
      <c r="AB482" s="29"/>
      <c r="AC482" s="29"/>
      <c r="AD482" s="29"/>
      <c r="AE482" s="29"/>
    </row>
  </sheetData>
  <autoFilter ref="C115:K481"/>
  <mergeCells count="9">
    <mergeCell ref="E87:H87"/>
    <mergeCell ref="E106:H106"/>
    <mergeCell ref="E108:H108"/>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0" t="s">
        <v>5</v>
      </c>
      <c r="M2" s="195"/>
      <c r="N2" s="195"/>
      <c r="O2" s="195"/>
      <c r="P2" s="195"/>
      <c r="Q2" s="195"/>
      <c r="R2" s="195"/>
      <c r="S2" s="195"/>
      <c r="T2" s="195"/>
      <c r="U2" s="195"/>
      <c r="V2" s="195"/>
      <c r="AT2" s="14" t="s">
        <v>96</v>
      </c>
    </row>
    <row r="3" spans="1:46" s="1" customFormat="1" ht="6.95" customHeight="1">
      <c r="B3" s="15"/>
      <c r="C3" s="16"/>
      <c r="D3" s="16"/>
      <c r="E3" s="16"/>
      <c r="F3" s="16"/>
      <c r="G3" s="16"/>
      <c r="H3" s="16"/>
      <c r="I3" s="16"/>
      <c r="J3" s="16"/>
      <c r="K3" s="16"/>
      <c r="L3" s="17"/>
      <c r="AT3" s="14" t="s">
        <v>87</v>
      </c>
    </row>
    <row r="4" spans="1:46" s="1" customFormat="1" ht="24.95" customHeight="1">
      <c r="B4" s="17"/>
      <c r="D4" s="18" t="s">
        <v>100</v>
      </c>
      <c r="L4" s="17"/>
      <c r="M4" s="90" t="s">
        <v>10</v>
      </c>
      <c r="AT4" s="14" t="s">
        <v>3</v>
      </c>
    </row>
    <row r="5" spans="1:46" s="1" customFormat="1" ht="6.95" customHeight="1">
      <c r="B5" s="17"/>
      <c r="L5" s="17"/>
    </row>
    <row r="6" spans="1:46" s="1" customFormat="1" ht="12" customHeight="1">
      <c r="B6" s="17"/>
      <c r="D6" s="24" t="s">
        <v>16</v>
      </c>
      <c r="L6" s="17"/>
    </row>
    <row r="7" spans="1:46" s="1" customFormat="1" ht="26.25" customHeight="1">
      <c r="B7" s="17"/>
      <c r="E7" s="211" t="str">
        <f>'Rekapitulace zakázky'!K6</f>
        <v>Údržba, opravy a odstraňování závad u ST - ST Brno 2022 - 2023</v>
      </c>
      <c r="F7" s="212"/>
      <c r="G7" s="212"/>
      <c r="H7" s="212"/>
      <c r="L7" s="17"/>
    </row>
    <row r="8" spans="1:46" s="2" customFormat="1" ht="12" customHeight="1">
      <c r="A8" s="29"/>
      <c r="B8" s="30"/>
      <c r="C8" s="29"/>
      <c r="D8" s="24" t="s">
        <v>101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72" t="s">
        <v>5348</v>
      </c>
      <c r="F9" s="213"/>
      <c r="G9" s="213"/>
      <c r="H9" s="213"/>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9. 8. 2021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4" t="str">
        <f>'Rekapitulace zakázky'!E14</f>
        <v>Vyplň údaj</v>
      </c>
      <c r="F18" s="194"/>
      <c r="G18" s="194"/>
      <c r="H18" s="194"/>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99" t="s">
        <v>1</v>
      </c>
      <c r="F27" s="199"/>
      <c r="G27" s="199"/>
      <c r="H27" s="199"/>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ROUND((SUM(BE117:BE175)),  2)</f>
        <v>0</v>
      </c>
      <c r="G33" s="29"/>
      <c r="H33" s="29"/>
      <c r="I33" s="97">
        <v>0.21</v>
      </c>
      <c r="J33" s="96">
        <f>ROUND(((SUM(BE117:BE175))*I33),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ROUND((SUM(BF117:BF175)),  2)</f>
        <v>0</v>
      </c>
      <c r="G34" s="29"/>
      <c r="H34" s="29"/>
      <c r="I34" s="97">
        <v>0.15</v>
      </c>
      <c r="J34" s="96">
        <f>ROUND(((SUM(BF117:BF175))*I34),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ROUND((SUM(BG117:BG175)),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ROUND((SUM(BH117:BH175)),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ROUND((SUM(BI117:BI175)),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customHeight="1">
      <c r="A85" s="29"/>
      <c r="B85" s="30"/>
      <c r="C85" s="29"/>
      <c r="D85" s="29"/>
      <c r="E85" s="211" t="str">
        <f>E7</f>
        <v>Údržba, opravy a odstraňování závad u ST - ST Brno 2022 - 2023</v>
      </c>
      <c r="F85" s="212"/>
      <c r="G85" s="212"/>
      <c r="H85" s="212"/>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101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72" t="str">
        <f>E9</f>
        <v>02.1 - Manipulace a přepravy</v>
      </c>
      <c r="F87" s="213"/>
      <c r="G87" s="213"/>
      <c r="H87" s="213"/>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Obvod ST Brno</v>
      </c>
      <c r="G89" s="29"/>
      <c r="H89" s="29"/>
      <c r="I89" s="24" t="s">
        <v>22</v>
      </c>
      <c r="J89" s="52" t="str">
        <f>IF(J12="","",J12)</f>
        <v>9. 8. 2021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104</v>
      </c>
      <c r="D94" s="98"/>
      <c r="E94" s="98"/>
      <c r="F94" s="98"/>
      <c r="G94" s="98"/>
      <c r="H94" s="98"/>
      <c r="I94" s="98"/>
      <c r="J94" s="107" t="s">
        <v>105</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106</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107</v>
      </c>
    </row>
    <row r="97" spans="1:31" s="9" customFormat="1" ht="24.95" customHeight="1">
      <c r="B97" s="109"/>
      <c r="D97" s="110" t="s">
        <v>4136</v>
      </c>
      <c r="E97" s="111"/>
      <c r="F97" s="111"/>
      <c r="G97" s="111"/>
      <c r="H97" s="111"/>
      <c r="I97" s="111"/>
      <c r="J97" s="112">
        <f>J118</f>
        <v>0</v>
      </c>
      <c r="L97" s="109"/>
    </row>
    <row r="98" spans="1:31" s="2" customFormat="1" ht="21.75"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110</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26.25" customHeight="1">
      <c r="A107" s="29"/>
      <c r="B107" s="30"/>
      <c r="C107" s="29"/>
      <c r="D107" s="29"/>
      <c r="E107" s="211" t="str">
        <f>E7</f>
        <v>Údržba, opravy a odstraňování závad u ST - ST Brno 2022 - 2023</v>
      </c>
      <c r="F107" s="212"/>
      <c r="G107" s="212"/>
      <c r="H107" s="212"/>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101</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72" t="str">
        <f>E9</f>
        <v>02.1 - Manipulace a přepravy</v>
      </c>
      <c r="F109" s="213"/>
      <c r="G109" s="213"/>
      <c r="H109" s="213"/>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20</v>
      </c>
      <c r="D111" s="29"/>
      <c r="E111" s="29"/>
      <c r="F111" s="22" t="str">
        <f>F12</f>
        <v>Obvod ST Brno</v>
      </c>
      <c r="G111" s="29"/>
      <c r="H111" s="29"/>
      <c r="I111" s="24" t="s">
        <v>22</v>
      </c>
      <c r="J111" s="52" t="str">
        <f>IF(J12="","",J12)</f>
        <v>9. 8. 2021</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24</v>
      </c>
      <c r="D113" s="29"/>
      <c r="E113" s="29"/>
      <c r="F113" s="22" t="str">
        <f>E15</f>
        <v>Správa železnic, s.o.</v>
      </c>
      <c r="G113" s="29"/>
      <c r="H113" s="29"/>
      <c r="I113" s="24" t="s">
        <v>32</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30</v>
      </c>
      <c r="D114" s="29"/>
      <c r="E114" s="29"/>
      <c r="F114" s="22" t="str">
        <f>IF(E18="","",E18)</f>
        <v>Vyplň údaj</v>
      </c>
      <c r="G114" s="29"/>
      <c r="H114" s="29"/>
      <c r="I114" s="24" t="s">
        <v>35</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7"/>
      <c r="B116" s="118"/>
      <c r="C116" s="119" t="s">
        <v>111</v>
      </c>
      <c r="D116" s="120" t="s">
        <v>62</v>
      </c>
      <c r="E116" s="120" t="s">
        <v>58</v>
      </c>
      <c r="F116" s="120" t="s">
        <v>59</v>
      </c>
      <c r="G116" s="120" t="s">
        <v>112</v>
      </c>
      <c r="H116" s="120" t="s">
        <v>113</v>
      </c>
      <c r="I116" s="120" t="s">
        <v>114</v>
      </c>
      <c r="J116" s="120" t="s">
        <v>105</v>
      </c>
      <c r="K116" s="121" t="s">
        <v>115</v>
      </c>
      <c r="L116" s="122"/>
      <c r="M116" s="59" t="s">
        <v>1</v>
      </c>
      <c r="N116" s="60" t="s">
        <v>41</v>
      </c>
      <c r="O116" s="60" t="s">
        <v>116</v>
      </c>
      <c r="P116" s="60" t="s">
        <v>117</v>
      </c>
      <c r="Q116" s="60" t="s">
        <v>118</v>
      </c>
      <c r="R116" s="60" t="s">
        <v>119</v>
      </c>
      <c r="S116" s="60" t="s">
        <v>120</v>
      </c>
      <c r="T116" s="61" t="s">
        <v>121</v>
      </c>
      <c r="U116" s="117"/>
      <c r="V116" s="117"/>
      <c r="W116" s="117"/>
      <c r="X116" s="117"/>
      <c r="Y116" s="117"/>
      <c r="Z116" s="117"/>
      <c r="AA116" s="117"/>
      <c r="AB116" s="117"/>
      <c r="AC116" s="117"/>
      <c r="AD116" s="117"/>
      <c r="AE116" s="117"/>
    </row>
    <row r="117" spans="1:65" s="2" customFormat="1" ht="22.9" customHeight="1">
      <c r="A117" s="29"/>
      <c r="B117" s="30"/>
      <c r="C117" s="66" t="s">
        <v>122</v>
      </c>
      <c r="D117" s="29"/>
      <c r="E117" s="29"/>
      <c r="F117" s="29"/>
      <c r="G117" s="29"/>
      <c r="H117" s="29"/>
      <c r="I117" s="29"/>
      <c r="J117" s="123">
        <f>BK117</f>
        <v>0</v>
      </c>
      <c r="K117" s="29"/>
      <c r="L117" s="30"/>
      <c r="M117" s="62"/>
      <c r="N117" s="53"/>
      <c r="O117" s="63"/>
      <c r="P117" s="124">
        <f>P118</f>
        <v>0</v>
      </c>
      <c r="Q117" s="63"/>
      <c r="R117" s="124">
        <f>R118</f>
        <v>0</v>
      </c>
      <c r="S117" s="63"/>
      <c r="T117" s="125">
        <f>T118</f>
        <v>0</v>
      </c>
      <c r="U117" s="29"/>
      <c r="V117" s="29"/>
      <c r="W117" s="29"/>
      <c r="X117" s="29"/>
      <c r="Y117" s="29"/>
      <c r="Z117" s="29"/>
      <c r="AA117" s="29"/>
      <c r="AB117" s="29"/>
      <c r="AC117" s="29"/>
      <c r="AD117" s="29"/>
      <c r="AE117" s="29"/>
      <c r="AT117" s="14" t="s">
        <v>76</v>
      </c>
      <c r="AU117" s="14" t="s">
        <v>107</v>
      </c>
      <c r="BK117" s="126">
        <f>BK118</f>
        <v>0</v>
      </c>
    </row>
    <row r="118" spans="1:65" s="12" customFormat="1" ht="25.9" customHeight="1">
      <c r="B118" s="127"/>
      <c r="D118" s="128" t="s">
        <v>76</v>
      </c>
      <c r="E118" s="129" t="s">
        <v>4137</v>
      </c>
      <c r="F118" s="129" t="s">
        <v>4138</v>
      </c>
      <c r="I118" s="130"/>
      <c r="J118" s="131">
        <f>BK118</f>
        <v>0</v>
      </c>
      <c r="L118" s="127"/>
      <c r="M118" s="132"/>
      <c r="N118" s="133"/>
      <c r="O118" s="133"/>
      <c r="P118" s="134">
        <f>SUM(P119:P175)</f>
        <v>0</v>
      </c>
      <c r="Q118" s="133"/>
      <c r="R118" s="134">
        <f>SUM(R119:R175)</f>
        <v>0</v>
      </c>
      <c r="S118" s="133"/>
      <c r="T118" s="135">
        <f>SUM(T119:T175)</f>
        <v>0</v>
      </c>
      <c r="AR118" s="128" t="s">
        <v>133</v>
      </c>
      <c r="AT118" s="136" t="s">
        <v>76</v>
      </c>
      <c r="AU118" s="136" t="s">
        <v>77</v>
      </c>
      <c r="AY118" s="128" t="s">
        <v>125</v>
      </c>
      <c r="BK118" s="137">
        <f>SUM(BK119:BK175)</f>
        <v>0</v>
      </c>
    </row>
    <row r="119" spans="1:65" s="2" customFormat="1" ht="134.25" customHeight="1">
      <c r="A119" s="29"/>
      <c r="B119" s="140"/>
      <c r="C119" s="141" t="s">
        <v>85</v>
      </c>
      <c r="D119" s="141" t="s">
        <v>128</v>
      </c>
      <c r="E119" s="142" t="s">
        <v>5349</v>
      </c>
      <c r="F119" s="143" t="s">
        <v>5350</v>
      </c>
      <c r="G119" s="144" t="s">
        <v>446</v>
      </c>
      <c r="H119" s="145">
        <v>1</v>
      </c>
      <c r="I119" s="146"/>
      <c r="J119" s="147">
        <f t="shared" ref="J119:J150" si="0">ROUND(I119*H119,2)</f>
        <v>0</v>
      </c>
      <c r="K119" s="143" t="s">
        <v>132</v>
      </c>
      <c r="L119" s="30"/>
      <c r="M119" s="148" t="s">
        <v>1</v>
      </c>
      <c r="N119" s="149" t="s">
        <v>42</v>
      </c>
      <c r="O119" s="55"/>
      <c r="P119" s="150">
        <f t="shared" ref="P119:P150" si="1">O119*H119</f>
        <v>0</v>
      </c>
      <c r="Q119" s="150">
        <v>0</v>
      </c>
      <c r="R119" s="150">
        <f t="shared" ref="R119:R150" si="2">Q119*H119</f>
        <v>0</v>
      </c>
      <c r="S119" s="150">
        <v>0</v>
      </c>
      <c r="T119" s="151">
        <f t="shared" ref="T119:T150" si="3">S119*H119</f>
        <v>0</v>
      </c>
      <c r="U119" s="29"/>
      <c r="V119" s="29"/>
      <c r="W119" s="29"/>
      <c r="X119" s="29"/>
      <c r="Y119" s="29"/>
      <c r="Z119" s="29"/>
      <c r="AA119" s="29"/>
      <c r="AB119" s="29"/>
      <c r="AC119" s="29"/>
      <c r="AD119" s="29"/>
      <c r="AE119" s="29"/>
      <c r="AR119" s="152" t="s">
        <v>2181</v>
      </c>
      <c r="AT119" s="152" t="s">
        <v>128</v>
      </c>
      <c r="AU119" s="152" t="s">
        <v>85</v>
      </c>
      <c r="AY119" s="14" t="s">
        <v>125</v>
      </c>
      <c r="BE119" s="153">
        <f t="shared" ref="BE119:BE150" si="4">IF(N119="základní",J119,0)</f>
        <v>0</v>
      </c>
      <c r="BF119" s="153">
        <f t="shared" ref="BF119:BF150" si="5">IF(N119="snížená",J119,0)</f>
        <v>0</v>
      </c>
      <c r="BG119" s="153">
        <f t="shared" ref="BG119:BG150" si="6">IF(N119="zákl. přenesená",J119,0)</f>
        <v>0</v>
      </c>
      <c r="BH119" s="153">
        <f t="shared" ref="BH119:BH150" si="7">IF(N119="sníž. přenesená",J119,0)</f>
        <v>0</v>
      </c>
      <c r="BI119" s="153">
        <f t="shared" ref="BI119:BI150" si="8">IF(N119="nulová",J119,0)</f>
        <v>0</v>
      </c>
      <c r="BJ119" s="14" t="s">
        <v>85</v>
      </c>
      <c r="BK119" s="153">
        <f t="shared" ref="BK119:BK150" si="9">ROUND(I119*H119,2)</f>
        <v>0</v>
      </c>
      <c r="BL119" s="14" t="s">
        <v>2181</v>
      </c>
      <c r="BM119" s="152" t="s">
        <v>5351</v>
      </c>
    </row>
    <row r="120" spans="1:65" s="2" customFormat="1" ht="134.25" customHeight="1">
      <c r="A120" s="29"/>
      <c r="B120" s="140"/>
      <c r="C120" s="141" t="s">
        <v>87</v>
      </c>
      <c r="D120" s="141" t="s">
        <v>128</v>
      </c>
      <c r="E120" s="142" t="s">
        <v>5352</v>
      </c>
      <c r="F120" s="143" t="s">
        <v>5353</v>
      </c>
      <c r="G120" s="144" t="s">
        <v>446</v>
      </c>
      <c r="H120" s="145">
        <v>1</v>
      </c>
      <c r="I120" s="146"/>
      <c r="J120" s="147">
        <f t="shared" si="0"/>
        <v>0</v>
      </c>
      <c r="K120" s="143" t="s">
        <v>132</v>
      </c>
      <c r="L120" s="30"/>
      <c r="M120" s="148" t="s">
        <v>1</v>
      </c>
      <c r="N120" s="149" t="s">
        <v>42</v>
      </c>
      <c r="O120" s="55"/>
      <c r="P120" s="150">
        <f t="shared" si="1"/>
        <v>0</v>
      </c>
      <c r="Q120" s="150">
        <v>0</v>
      </c>
      <c r="R120" s="150">
        <f t="shared" si="2"/>
        <v>0</v>
      </c>
      <c r="S120" s="150">
        <v>0</v>
      </c>
      <c r="T120" s="151">
        <f t="shared" si="3"/>
        <v>0</v>
      </c>
      <c r="U120" s="29"/>
      <c r="V120" s="29"/>
      <c r="W120" s="29"/>
      <c r="X120" s="29"/>
      <c r="Y120" s="29"/>
      <c r="Z120" s="29"/>
      <c r="AA120" s="29"/>
      <c r="AB120" s="29"/>
      <c r="AC120" s="29"/>
      <c r="AD120" s="29"/>
      <c r="AE120" s="29"/>
      <c r="AR120" s="152" t="s">
        <v>2181</v>
      </c>
      <c r="AT120" s="152" t="s">
        <v>128</v>
      </c>
      <c r="AU120" s="152" t="s">
        <v>85</v>
      </c>
      <c r="AY120" s="14" t="s">
        <v>125</v>
      </c>
      <c r="BE120" s="153">
        <f t="shared" si="4"/>
        <v>0</v>
      </c>
      <c r="BF120" s="153">
        <f t="shared" si="5"/>
        <v>0</v>
      </c>
      <c r="BG120" s="153">
        <f t="shared" si="6"/>
        <v>0</v>
      </c>
      <c r="BH120" s="153">
        <f t="shared" si="7"/>
        <v>0</v>
      </c>
      <c r="BI120" s="153">
        <f t="shared" si="8"/>
        <v>0</v>
      </c>
      <c r="BJ120" s="14" t="s">
        <v>85</v>
      </c>
      <c r="BK120" s="153">
        <f t="shared" si="9"/>
        <v>0</v>
      </c>
      <c r="BL120" s="14" t="s">
        <v>2181</v>
      </c>
      <c r="BM120" s="152" t="s">
        <v>5354</v>
      </c>
    </row>
    <row r="121" spans="1:65" s="2" customFormat="1" ht="142.15" customHeight="1">
      <c r="A121" s="29"/>
      <c r="B121" s="140"/>
      <c r="C121" s="141" t="s">
        <v>139</v>
      </c>
      <c r="D121" s="141" t="s">
        <v>128</v>
      </c>
      <c r="E121" s="142" t="s">
        <v>5355</v>
      </c>
      <c r="F121" s="143" t="s">
        <v>5356</v>
      </c>
      <c r="G121" s="144" t="s">
        <v>446</v>
      </c>
      <c r="H121" s="145">
        <v>1</v>
      </c>
      <c r="I121" s="146"/>
      <c r="J121" s="147">
        <f t="shared" si="0"/>
        <v>0</v>
      </c>
      <c r="K121" s="143" t="s">
        <v>132</v>
      </c>
      <c r="L121" s="30"/>
      <c r="M121" s="148" t="s">
        <v>1</v>
      </c>
      <c r="N121" s="149" t="s">
        <v>42</v>
      </c>
      <c r="O121" s="55"/>
      <c r="P121" s="150">
        <f t="shared" si="1"/>
        <v>0</v>
      </c>
      <c r="Q121" s="150">
        <v>0</v>
      </c>
      <c r="R121" s="150">
        <f t="shared" si="2"/>
        <v>0</v>
      </c>
      <c r="S121" s="150">
        <v>0</v>
      </c>
      <c r="T121" s="151">
        <f t="shared" si="3"/>
        <v>0</v>
      </c>
      <c r="U121" s="29"/>
      <c r="V121" s="29"/>
      <c r="W121" s="29"/>
      <c r="X121" s="29"/>
      <c r="Y121" s="29"/>
      <c r="Z121" s="29"/>
      <c r="AA121" s="29"/>
      <c r="AB121" s="29"/>
      <c r="AC121" s="29"/>
      <c r="AD121" s="29"/>
      <c r="AE121" s="29"/>
      <c r="AR121" s="152" t="s">
        <v>2181</v>
      </c>
      <c r="AT121" s="152" t="s">
        <v>128</v>
      </c>
      <c r="AU121" s="152" t="s">
        <v>85</v>
      </c>
      <c r="AY121" s="14" t="s">
        <v>125</v>
      </c>
      <c r="BE121" s="153">
        <f t="shared" si="4"/>
        <v>0</v>
      </c>
      <c r="BF121" s="153">
        <f t="shared" si="5"/>
        <v>0</v>
      </c>
      <c r="BG121" s="153">
        <f t="shared" si="6"/>
        <v>0</v>
      </c>
      <c r="BH121" s="153">
        <f t="shared" si="7"/>
        <v>0</v>
      </c>
      <c r="BI121" s="153">
        <f t="shared" si="8"/>
        <v>0</v>
      </c>
      <c r="BJ121" s="14" t="s">
        <v>85</v>
      </c>
      <c r="BK121" s="153">
        <f t="shared" si="9"/>
        <v>0</v>
      </c>
      <c r="BL121" s="14" t="s">
        <v>2181</v>
      </c>
      <c r="BM121" s="152" t="s">
        <v>5357</v>
      </c>
    </row>
    <row r="122" spans="1:65" s="2" customFormat="1" ht="128.65" customHeight="1">
      <c r="A122" s="29"/>
      <c r="B122" s="140"/>
      <c r="C122" s="141" t="s">
        <v>133</v>
      </c>
      <c r="D122" s="141" t="s">
        <v>128</v>
      </c>
      <c r="E122" s="142" t="s">
        <v>5358</v>
      </c>
      <c r="F122" s="143" t="s">
        <v>5359</v>
      </c>
      <c r="G122" s="144" t="s">
        <v>2188</v>
      </c>
      <c r="H122" s="145">
        <v>1</v>
      </c>
      <c r="I122" s="146"/>
      <c r="J122" s="147">
        <f t="shared" si="0"/>
        <v>0</v>
      </c>
      <c r="K122" s="143" t="s">
        <v>132</v>
      </c>
      <c r="L122" s="30"/>
      <c r="M122" s="148" t="s">
        <v>1</v>
      </c>
      <c r="N122" s="149" t="s">
        <v>42</v>
      </c>
      <c r="O122" s="55"/>
      <c r="P122" s="150">
        <f t="shared" si="1"/>
        <v>0</v>
      </c>
      <c r="Q122" s="150">
        <v>0</v>
      </c>
      <c r="R122" s="150">
        <f t="shared" si="2"/>
        <v>0</v>
      </c>
      <c r="S122" s="150">
        <v>0</v>
      </c>
      <c r="T122" s="151">
        <f t="shared" si="3"/>
        <v>0</v>
      </c>
      <c r="U122" s="29"/>
      <c r="V122" s="29"/>
      <c r="W122" s="29"/>
      <c r="X122" s="29"/>
      <c r="Y122" s="29"/>
      <c r="Z122" s="29"/>
      <c r="AA122" s="29"/>
      <c r="AB122" s="29"/>
      <c r="AC122" s="29"/>
      <c r="AD122" s="29"/>
      <c r="AE122" s="29"/>
      <c r="AR122" s="152" t="s">
        <v>2181</v>
      </c>
      <c r="AT122" s="152" t="s">
        <v>128</v>
      </c>
      <c r="AU122" s="152" t="s">
        <v>85</v>
      </c>
      <c r="AY122" s="14" t="s">
        <v>125</v>
      </c>
      <c r="BE122" s="153">
        <f t="shared" si="4"/>
        <v>0</v>
      </c>
      <c r="BF122" s="153">
        <f t="shared" si="5"/>
        <v>0</v>
      </c>
      <c r="BG122" s="153">
        <f t="shared" si="6"/>
        <v>0</v>
      </c>
      <c r="BH122" s="153">
        <f t="shared" si="7"/>
        <v>0</v>
      </c>
      <c r="BI122" s="153">
        <f t="shared" si="8"/>
        <v>0</v>
      </c>
      <c r="BJ122" s="14" t="s">
        <v>85</v>
      </c>
      <c r="BK122" s="153">
        <f t="shared" si="9"/>
        <v>0</v>
      </c>
      <c r="BL122" s="14" t="s">
        <v>2181</v>
      </c>
      <c r="BM122" s="152" t="s">
        <v>5360</v>
      </c>
    </row>
    <row r="123" spans="1:65" s="2" customFormat="1" ht="128.65" customHeight="1">
      <c r="A123" s="29"/>
      <c r="B123" s="140"/>
      <c r="C123" s="141" t="s">
        <v>126</v>
      </c>
      <c r="D123" s="141" t="s">
        <v>128</v>
      </c>
      <c r="E123" s="142" t="s">
        <v>5361</v>
      </c>
      <c r="F123" s="143" t="s">
        <v>5362</v>
      </c>
      <c r="G123" s="144" t="s">
        <v>2188</v>
      </c>
      <c r="H123" s="145">
        <v>1</v>
      </c>
      <c r="I123" s="146"/>
      <c r="J123" s="147">
        <f t="shared" si="0"/>
        <v>0</v>
      </c>
      <c r="K123" s="143" t="s">
        <v>132</v>
      </c>
      <c r="L123" s="30"/>
      <c r="M123" s="148" t="s">
        <v>1</v>
      </c>
      <c r="N123" s="149" t="s">
        <v>42</v>
      </c>
      <c r="O123" s="55"/>
      <c r="P123" s="150">
        <f t="shared" si="1"/>
        <v>0</v>
      </c>
      <c r="Q123" s="150">
        <v>0</v>
      </c>
      <c r="R123" s="150">
        <f t="shared" si="2"/>
        <v>0</v>
      </c>
      <c r="S123" s="150">
        <v>0</v>
      </c>
      <c r="T123" s="151">
        <f t="shared" si="3"/>
        <v>0</v>
      </c>
      <c r="U123" s="29"/>
      <c r="V123" s="29"/>
      <c r="W123" s="29"/>
      <c r="X123" s="29"/>
      <c r="Y123" s="29"/>
      <c r="Z123" s="29"/>
      <c r="AA123" s="29"/>
      <c r="AB123" s="29"/>
      <c r="AC123" s="29"/>
      <c r="AD123" s="29"/>
      <c r="AE123" s="29"/>
      <c r="AR123" s="152" t="s">
        <v>2181</v>
      </c>
      <c r="AT123" s="152" t="s">
        <v>128</v>
      </c>
      <c r="AU123" s="152" t="s">
        <v>85</v>
      </c>
      <c r="AY123" s="14" t="s">
        <v>125</v>
      </c>
      <c r="BE123" s="153">
        <f t="shared" si="4"/>
        <v>0</v>
      </c>
      <c r="BF123" s="153">
        <f t="shared" si="5"/>
        <v>0</v>
      </c>
      <c r="BG123" s="153">
        <f t="shared" si="6"/>
        <v>0</v>
      </c>
      <c r="BH123" s="153">
        <f t="shared" si="7"/>
        <v>0</v>
      </c>
      <c r="BI123" s="153">
        <f t="shared" si="8"/>
        <v>0</v>
      </c>
      <c r="BJ123" s="14" t="s">
        <v>85</v>
      </c>
      <c r="BK123" s="153">
        <f t="shared" si="9"/>
        <v>0</v>
      </c>
      <c r="BL123" s="14" t="s">
        <v>2181</v>
      </c>
      <c r="BM123" s="152" t="s">
        <v>5363</v>
      </c>
    </row>
    <row r="124" spans="1:65" s="2" customFormat="1" ht="128.65" customHeight="1">
      <c r="A124" s="29"/>
      <c r="B124" s="140"/>
      <c r="C124" s="141" t="s">
        <v>150</v>
      </c>
      <c r="D124" s="141" t="s">
        <v>128</v>
      </c>
      <c r="E124" s="142" t="s">
        <v>5364</v>
      </c>
      <c r="F124" s="143" t="s">
        <v>5365</v>
      </c>
      <c r="G124" s="144" t="s">
        <v>2188</v>
      </c>
      <c r="H124" s="145">
        <v>1</v>
      </c>
      <c r="I124" s="146"/>
      <c r="J124" s="147">
        <f t="shared" si="0"/>
        <v>0</v>
      </c>
      <c r="K124" s="143" t="s">
        <v>132</v>
      </c>
      <c r="L124" s="30"/>
      <c r="M124" s="148" t="s">
        <v>1</v>
      </c>
      <c r="N124" s="149" t="s">
        <v>42</v>
      </c>
      <c r="O124" s="55"/>
      <c r="P124" s="150">
        <f t="shared" si="1"/>
        <v>0</v>
      </c>
      <c r="Q124" s="150">
        <v>0</v>
      </c>
      <c r="R124" s="150">
        <f t="shared" si="2"/>
        <v>0</v>
      </c>
      <c r="S124" s="150">
        <v>0</v>
      </c>
      <c r="T124" s="151">
        <f t="shared" si="3"/>
        <v>0</v>
      </c>
      <c r="U124" s="29"/>
      <c r="V124" s="29"/>
      <c r="W124" s="29"/>
      <c r="X124" s="29"/>
      <c r="Y124" s="29"/>
      <c r="Z124" s="29"/>
      <c r="AA124" s="29"/>
      <c r="AB124" s="29"/>
      <c r="AC124" s="29"/>
      <c r="AD124" s="29"/>
      <c r="AE124" s="29"/>
      <c r="AR124" s="152" t="s">
        <v>2181</v>
      </c>
      <c r="AT124" s="152" t="s">
        <v>128</v>
      </c>
      <c r="AU124" s="152" t="s">
        <v>85</v>
      </c>
      <c r="AY124" s="14" t="s">
        <v>125</v>
      </c>
      <c r="BE124" s="153">
        <f t="shared" si="4"/>
        <v>0</v>
      </c>
      <c r="BF124" s="153">
        <f t="shared" si="5"/>
        <v>0</v>
      </c>
      <c r="BG124" s="153">
        <f t="shared" si="6"/>
        <v>0</v>
      </c>
      <c r="BH124" s="153">
        <f t="shared" si="7"/>
        <v>0</v>
      </c>
      <c r="BI124" s="153">
        <f t="shared" si="8"/>
        <v>0</v>
      </c>
      <c r="BJ124" s="14" t="s">
        <v>85</v>
      </c>
      <c r="BK124" s="153">
        <f t="shared" si="9"/>
        <v>0</v>
      </c>
      <c r="BL124" s="14" t="s">
        <v>2181</v>
      </c>
      <c r="BM124" s="152" t="s">
        <v>5366</v>
      </c>
    </row>
    <row r="125" spans="1:65" s="2" customFormat="1" ht="128.65" customHeight="1">
      <c r="A125" s="29"/>
      <c r="B125" s="140"/>
      <c r="C125" s="141" t="s">
        <v>154</v>
      </c>
      <c r="D125" s="141" t="s">
        <v>128</v>
      </c>
      <c r="E125" s="142" t="s">
        <v>5367</v>
      </c>
      <c r="F125" s="143" t="s">
        <v>5368</v>
      </c>
      <c r="G125" s="144" t="s">
        <v>2188</v>
      </c>
      <c r="H125" s="145">
        <v>1</v>
      </c>
      <c r="I125" s="146"/>
      <c r="J125" s="147">
        <f t="shared" si="0"/>
        <v>0</v>
      </c>
      <c r="K125" s="143" t="s">
        <v>132</v>
      </c>
      <c r="L125" s="30"/>
      <c r="M125" s="148" t="s">
        <v>1</v>
      </c>
      <c r="N125" s="149" t="s">
        <v>42</v>
      </c>
      <c r="O125" s="55"/>
      <c r="P125" s="150">
        <f t="shared" si="1"/>
        <v>0</v>
      </c>
      <c r="Q125" s="150">
        <v>0</v>
      </c>
      <c r="R125" s="150">
        <f t="shared" si="2"/>
        <v>0</v>
      </c>
      <c r="S125" s="150">
        <v>0</v>
      </c>
      <c r="T125" s="151">
        <f t="shared" si="3"/>
        <v>0</v>
      </c>
      <c r="U125" s="29"/>
      <c r="V125" s="29"/>
      <c r="W125" s="29"/>
      <c r="X125" s="29"/>
      <c r="Y125" s="29"/>
      <c r="Z125" s="29"/>
      <c r="AA125" s="29"/>
      <c r="AB125" s="29"/>
      <c r="AC125" s="29"/>
      <c r="AD125" s="29"/>
      <c r="AE125" s="29"/>
      <c r="AR125" s="152" t="s">
        <v>2181</v>
      </c>
      <c r="AT125" s="152" t="s">
        <v>128</v>
      </c>
      <c r="AU125" s="152" t="s">
        <v>85</v>
      </c>
      <c r="AY125" s="14" t="s">
        <v>125</v>
      </c>
      <c r="BE125" s="153">
        <f t="shared" si="4"/>
        <v>0</v>
      </c>
      <c r="BF125" s="153">
        <f t="shared" si="5"/>
        <v>0</v>
      </c>
      <c r="BG125" s="153">
        <f t="shared" si="6"/>
        <v>0</v>
      </c>
      <c r="BH125" s="153">
        <f t="shared" si="7"/>
        <v>0</v>
      </c>
      <c r="BI125" s="153">
        <f t="shared" si="8"/>
        <v>0</v>
      </c>
      <c r="BJ125" s="14" t="s">
        <v>85</v>
      </c>
      <c r="BK125" s="153">
        <f t="shared" si="9"/>
        <v>0</v>
      </c>
      <c r="BL125" s="14" t="s">
        <v>2181</v>
      </c>
      <c r="BM125" s="152" t="s">
        <v>5369</v>
      </c>
    </row>
    <row r="126" spans="1:65" s="2" customFormat="1" ht="128.65" customHeight="1">
      <c r="A126" s="29"/>
      <c r="B126" s="140"/>
      <c r="C126" s="141" t="s">
        <v>159</v>
      </c>
      <c r="D126" s="141" t="s">
        <v>128</v>
      </c>
      <c r="E126" s="142" t="s">
        <v>5370</v>
      </c>
      <c r="F126" s="143" t="s">
        <v>5371</v>
      </c>
      <c r="G126" s="144" t="s">
        <v>2188</v>
      </c>
      <c r="H126" s="145">
        <v>1</v>
      </c>
      <c r="I126" s="146"/>
      <c r="J126" s="147">
        <f t="shared" si="0"/>
        <v>0</v>
      </c>
      <c r="K126" s="143" t="s">
        <v>132</v>
      </c>
      <c r="L126" s="30"/>
      <c r="M126" s="148" t="s">
        <v>1</v>
      </c>
      <c r="N126" s="149" t="s">
        <v>42</v>
      </c>
      <c r="O126" s="55"/>
      <c r="P126" s="150">
        <f t="shared" si="1"/>
        <v>0</v>
      </c>
      <c r="Q126" s="150">
        <v>0</v>
      </c>
      <c r="R126" s="150">
        <f t="shared" si="2"/>
        <v>0</v>
      </c>
      <c r="S126" s="150">
        <v>0</v>
      </c>
      <c r="T126" s="151">
        <f t="shared" si="3"/>
        <v>0</v>
      </c>
      <c r="U126" s="29"/>
      <c r="V126" s="29"/>
      <c r="W126" s="29"/>
      <c r="X126" s="29"/>
      <c r="Y126" s="29"/>
      <c r="Z126" s="29"/>
      <c r="AA126" s="29"/>
      <c r="AB126" s="29"/>
      <c r="AC126" s="29"/>
      <c r="AD126" s="29"/>
      <c r="AE126" s="29"/>
      <c r="AR126" s="152" t="s">
        <v>2181</v>
      </c>
      <c r="AT126" s="152" t="s">
        <v>128</v>
      </c>
      <c r="AU126" s="152" t="s">
        <v>85</v>
      </c>
      <c r="AY126" s="14" t="s">
        <v>125</v>
      </c>
      <c r="BE126" s="153">
        <f t="shared" si="4"/>
        <v>0</v>
      </c>
      <c r="BF126" s="153">
        <f t="shared" si="5"/>
        <v>0</v>
      </c>
      <c r="BG126" s="153">
        <f t="shared" si="6"/>
        <v>0</v>
      </c>
      <c r="BH126" s="153">
        <f t="shared" si="7"/>
        <v>0</v>
      </c>
      <c r="BI126" s="153">
        <f t="shared" si="8"/>
        <v>0</v>
      </c>
      <c r="BJ126" s="14" t="s">
        <v>85</v>
      </c>
      <c r="BK126" s="153">
        <f t="shared" si="9"/>
        <v>0</v>
      </c>
      <c r="BL126" s="14" t="s">
        <v>2181</v>
      </c>
      <c r="BM126" s="152" t="s">
        <v>5372</v>
      </c>
    </row>
    <row r="127" spans="1:65" s="2" customFormat="1" ht="128.65" customHeight="1">
      <c r="A127" s="29"/>
      <c r="B127" s="140"/>
      <c r="C127" s="141" t="s">
        <v>163</v>
      </c>
      <c r="D127" s="141" t="s">
        <v>128</v>
      </c>
      <c r="E127" s="142" t="s">
        <v>5373</v>
      </c>
      <c r="F127" s="143" t="s">
        <v>5374</v>
      </c>
      <c r="G127" s="144" t="s">
        <v>2188</v>
      </c>
      <c r="H127" s="145">
        <v>1</v>
      </c>
      <c r="I127" s="146"/>
      <c r="J127" s="147">
        <f t="shared" si="0"/>
        <v>0</v>
      </c>
      <c r="K127" s="143" t="s">
        <v>132</v>
      </c>
      <c r="L127" s="30"/>
      <c r="M127" s="148" t="s">
        <v>1</v>
      </c>
      <c r="N127" s="149" t="s">
        <v>42</v>
      </c>
      <c r="O127" s="55"/>
      <c r="P127" s="150">
        <f t="shared" si="1"/>
        <v>0</v>
      </c>
      <c r="Q127" s="150">
        <v>0</v>
      </c>
      <c r="R127" s="150">
        <f t="shared" si="2"/>
        <v>0</v>
      </c>
      <c r="S127" s="150">
        <v>0</v>
      </c>
      <c r="T127" s="151">
        <f t="shared" si="3"/>
        <v>0</v>
      </c>
      <c r="U127" s="29"/>
      <c r="V127" s="29"/>
      <c r="W127" s="29"/>
      <c r="X127" s="29"/>
      <c r="Y127" s="29"/>
      <c r="Z127" s="29"/>
      <c r="AA127" s="29"/>
      <c r="AB127" s="29"/>
      <c r="AC127" s="29"/>
      <c r="AD127" s="29"/>
      <c r="AE127" s="29"/>
      <c r="AR127" s="152" t="s">
        <v>2181</v>
      </c>
      <c r="AT127" s="152" t="s">
        <v>128</v>
      </c>
      <c r="AU127" s="152" t="s">
        <v>85</v>
      </c>
      <c r="AY127" s="14" t="s">
        <v>125</v>
      </c>
      <c r="BE127" s="153">
        <f t="shared" si="4"/>
        <v>0</v>
      </c>
      <c r="BF127" s="153">
        <f t="shared" si="5"/>
        <v>0</v>
      </c>
      <c r="BG127" s="153">
        <f t="shared" si="6"/>
        <v>0</v>
      </c>
      <c r="BH127" s="153">
        <f t="shared" si="7"/>
        <v>0</v>
      </c>
      <c r="BI127" s="153">
        <f t="shared" si="8"/>
        <v>0</v>
      </c>
      <c r="BJ127" s="14" t="s">
        <v>85</v>
      </c>
      <c r="BK127" s="153">
        <f t="shared" si="9"/>
        <v>0</v>
      </c>
      <c r="BL127" s="14" t="s">
        <v>2181</v>
      </c>
      <c r="BM127" s="152" t="s">
        <v>5375</v>
      </c>
    </row>
    <row r="128" spans="1:65" s="2" customFormat="1" ht="128.65" customHeight="1">
      <c r="A128" s="29"/>
      <c r="B128" s="140"/>
      <c r="C128" s="141" t="s">
        <v>168</v>
      </c>
      <c r="D128" s="141" t="s">
        <v>128</v>
      </c>
      <c r="E128" s="142" t="s">
        <v>5376</v>
      </c>
      <c r="F128" s="143" t="s">
        <v>5377</v>
      </c>
      <c r="G128" s="144" t="s">
        <v>2188</v>
      </c>
      <c r="H128" s="145">
        <v>1</v>
      </c>
      <c r="I128" s="146"/>
      <c r="J128" s="147">
        <f t="shared" si="0"/>
        <v>0</v>
      </c>
      <c r="K128" s="143" t="s">
        <v>132</v>
      </c>
      <c r="L128" s="30"/>
      <c r="M128" s="148" t="s">
        <v>1</v>
      </c>
      <c r="N128" s="149" t="s">
        <v>42</v>
      </c>
      <c r="O128" s="55"/>
      <c r="P128" s="150">
        <f t="shared" si="1"/>
        <v>0</v>
      </c>
      <c r="Q128" s="150">
        <v>0</v>
      </c>
      <c r="R128" s="150">
        <f t="shared" si="2"/>
        <v>0</v>
      </c>
      <c r="S128" s="150">
        <v>0</v>
      </c>
      <c r="T128" s="151">
        <f t="shared" si="3"/>
        <v>0</v>
      </c>
      <c r="U128" s="29"/>
      <c r="V128" s="29"/>
      <c r="W128" s="29"/>
      <c r="X128" s="29"/>
      <c r="Y128" s="29"/>
      <c r="Z128" s="29"/>
      <c r="AA128" s="29"/>
      <c r="AB128" s="29"/>
      <c r="AC128" s="29"/>
      <c r="AD128" s="29"/>
      <c r="AE128" s="29"/>
      <c r="AR128" s="152" t="s">
        <v>2181</v>
      </c>
      <c r="AT128" s="152" t="s">
        <v>128</v>
      </c>
      <c r="AU128" s="152" t="s">
        <v>85</v>
      </c>
      <c r="AY128" s="14" t="s">
        <v>125</v>
      </c>
      <c r="BE128" s="153">
        <f t="shared" si="4"/>
        <v>0</v>
      </c>
      <c r="BF128" s="153">
        <f t="shared" si="5"/>
        <v>0</v>
      </c>
      <c r="BG128" s="153">
        <f t="shared" si="6"/>
        <v>0</v>
      </c>
      <c r="BH128" s="153">
        <f t="shared" si="7"/>
        <v>0</v>
      </c>
      <c r="BI128" s="153">
        <f t="shared" si="8"/>
        <v>0</v>
      </c>
      <c r="BJ128" s="14" t="s">
        <v>85</v>
      </c>
      <c r="BK128" s="153">
        <f t="shared" si="9"/>
        <v>0</v>
      </c>
      <c r="BL128" s="14" t="s">
        <v>2181</v>
      </c>
      <c r="BM128" s="152" t="s">
        <v>5378</v>
      </c>
    </row>
    <row r="129" spans="1:65" s="2" customFormat="1" ht="128.65" customHeight="1">
      <c r="A129" s="29"/>
      <c r="B129" s="140"/>
      <c r="C129" s="141" t="s">
        <v>172</v>
      </c>
      <c r="D129" s="141" t="s">
        <v>128</v>
      </c>
      <c r="E129" s="142" t="s">
        <v>5379</v>
      </c>
      <c r="F129" s="143" t="s">
        <v>5380</v>
      </c>
      <c r="G129" s="144" t="s">
        <v>2188</v>
      </c>
      <c r="H129" s="145">
        <v>1</v>
      </c>
      <c r="I129" s="146"/>
      <c r="J129" s="147">
        <f t="shared" si="0"/>
        <v>0</v>
      </c>
      <c r="K129" s="143" t="s">
        <v>132</v>
      </c>
      <c r="L129" s="30"/>
      <c r="M129" s="148" t="s">
        <v>1</v>
      </c>
      <c r="N129" s="149" t="s">
        <v>42</v>
      </c>
      <c r="O129" s="55"/>
      <c r="P129" s="150">
        <f t="shared" si="1"/>
        <v>0</v>
      </c>
      <c r="Q129" s="150">
        <v>0</v>
      </c>
      <c r="R129" s="150">
        <f t="shared" si="2"/>
        <v>0</v>
      </c>
      <c r="S129" s="150">
        <v>0</v>
      </c>
      <c r="T129" s="151">
        <f t="shared" si="3"/>
        <v>0</v>
      </c>
      <c r="U129" s="29"/>
      <c r="V129" s="29"/>
      <c r="W129" s="29"/>
      <c r="X129" s="29"/>
      <c r="Y129" s="29"/>
      <c r="Z129" s="29"/>
      <c r="AA129" s="29"/>
      <c r="AB129" s="29"/>
      <c r="AC129" s="29"/>
      <c r="AD129" s="29"/>
      <c r="AE129" s="29"/>
      <c r="AR129" s="152" t="s">
        <v>2181</v>
      </c>
      <c r="AT129" s="152" t="s">
        <v>128</v>
      </c>
      <c r="AU129" s="152" t="s">
        <v>85</v>
      </c>
      <c r="AY129" s="14" t="s">
        <v>125</v>
      </c>
      <c r="BE129" s="153">
        <f t="shared" si="4"/>
        <v>0</v>
      </c>
      <c r="BF129" s="153">
        <f t="shared" si="5"/>
        <v>0</v>
      </c>
      <c r="BG129" s="153">
        <f t="shared" si="6"/>
        <v>0</v>
      </c>
      <c r="BH129" s="153">
        <f t="shared" si="7"/>
        <v>0</v>
      </c>
      <c r="BI129" s="153">
        <f t="shared" si="8"/>
        <v>0</v>
      </c>
      <c r="BJ129" s="14" t="s">
        <v>85</v>
      </c>
      <c r="BK129" s="153">
        <f t="shared" si="9"/>
        <v>0</v>
      </c>
      <c r="BL129" s="14" t="s">
        <v>2181</v>
      </c>
      <c r="BM129" s="152" t="s">
        <v>5381</v>
      </c>
    </row>
    <row r="130" spans="1:65" s="2" customFormat="1" ht="142.15" customHeight="1">
      <c r="A130" s="29"/>
      <c r="B130" s="140"/>
      <c r="C130" s="141" t="s">
        <v>176</v>
      </c>
      <c r="D130" s="141" t="s">
        <v>128</v>
      </c>
      <c r="E130" s="142" t="s">
        <v>5382</v>
      </c>
      <c r="F130" s="143" t="s">
        <v>5383</v>
      </c>
      <c r="G130" s="144" t="s">
        <v>2188</v>
      </c>
      <c r="H130" s="145">
        <v>1</v>
      </c>
      <c r="I130" s="146"/>
      <c r="J130" s="147">
        <f t="shared" si="0"/>
        <v>0</v>
      </c>
      <c r="K130" s="143" t="s">
        <v>132</v>
      </c>
      <c r="L130" s="30"/>
      <c r="M130" s="148" t="s">
        <v>1</v>
      </c>
      <c r="N130" s="149" t="s">
        <v>42</v>
      </c>
      <c r="O130" s="55"/>
      <c r="P130" s="150">
        <f t="shared" si="1"/>
        <v>0</v>
      </c>
      <c r="Q130" s="150">
        <v>0</v>
      </c>
      <c r="R130" s="150">
        <f t="shared" si="2"/>
        <v>0</v>
      </c>
      <c r="S130" s="150">
        <v>0</v>
      </c>
      <c r="T130" s="151">
        <f t="shared" si="3"/>
        <v>0</v>
      </c>
      <c r="U130" s="29"/>
      <c r="V130" s="29"/>
      <c r="W130" s="29"/>
      <c r="X130" s="29"/>
      <c r="Y130" s="29"/>
      <c r="Z130" s="29"/>
      <c r="AA130" s="29"/>
      <c r="AB130" s="29"/>
      <c r="AC130" s="29"/>
      <c r="AD130" s="29"/>
      <c r="AE130" s="29"/>
      <c r="AR130" s="152" t="s">
        <v>2181</v>
      </c>
      <c r="AT130" s="152" t="s">
        <v>128</v>
      </c>
      <c r="AU130" s="152" t="s">
        <v>85</v>
      </c>
      <c r="AY130" s="14" t="s">
        <v>125</v>
      </c>
      <c r="BE130" s="153">
        <f t="shared" si="4"/>
        <v>0</v>
      </c>
      <c r="BF130" s="153">
        <f t="shared" si="5"/>
        <v>0</v>
      </c>
      <c r="BG130" s="153">
        <f t="shared" si="6"/>
        <v>0</v>
      </c>
      <c r="BH130" s="153">
        <f t="shared" si="7"/>
        <v>0</v>
      </c>
      <c r="BI130" s="153">
        <f t="shared" si="8"/>
        <v>0</v>
      </c>
      <c r="BJ130" s="14" t="s">
        <v>85</v>
      </c>
      <c r="BK130" s="153">
        <f t="shared" si="9"/>
        <v>0</v>
      </c>
      <c r="BL130" s="14" t="s">
        <v>2181</v>
      </c>
      <c r="BM130" s="152" t="s">
        <v>5384</v>
      </c>
    </row>
    <row r="131" spans="1:65" s="2" customFormat="1" ht="142.15" customHeight="1">
      <c r="A131" s="29"/>
      <c r="B131" s="140"/>
      <c r="C131" s="141" t="s">
        <v>180</v>
      </c>
      <c r="D131" s="141" t="s">
        <v>128</v>
      </c>
      <c r="E131" s="142" t="s">
        <v>5385</v>
      </c>
      <c r="F131" s="143" t="s">
        <v>5386</v>
      </c>
      <c r="G131" s="144" t="s">
        <v>2188</v>
      </c>
      <c r="H131" s="145">
        <v>1</v>
      </c>
      <c r="I131" s="146"/>
      <c r="J131" s="147">
        <f t="shared" si="0"/>
        <v>0</v>
      </c>
      <c r="K131" s="143" t="s">
        <v>132</v>
      </c>
      <c r="L131" s="30"/>
      <c r="M131" s="148" t="s">
        <v>1</v>
      </c>
      <c r="N131" s="149" t="s">
        <v>42</v>
      </c>
      <c r="O131" s="55"/>
      <c r="P131" s="150">
        <f t="shared" si="1"/>
        <v>0</v>
      </c>
      <c r="Q131" s="150">
        <v>0</v>
      </c>
      <c r="R131" s="150">
        <f t="shared" si="2"/>
        <v>0</v>
      </c>
      <c r="S131" s="150">
        <v>0</v>
      </c>
      <c r="T131" s="151">
        <f t="shared" si="3"/>
        <v>0</v>
      </c>
      <c r="U131" s="29"/>
      <c r="V131" s="29"/>
      <c r="W131" s="29"/>
      <c r="X131" s="29"/>
      <c r="Y131" s="29"/>
      <c r="Z131" s="29"/>
      <c r="AA131" s="29"/>
      <c r="AB131" s="29"/>
      <c r="AC131" s="29"/>
      <c r="AD131" s="29"/>
      <c r="AE131" s="29"/>
      <c r="AR131" s="152" t="s">
        <v>2181</v>
      </c>
      <c r="AT131" s="152" t="s">
        <v>128</v>
      </c>
      <c r="AU131" s="152" t="s">
        <v>85</v>
      </c>
      <c r="AY131" s="14" t="s">
        <v>125</v>
      </c>
      <c r="BE131" s="153">
        <f t="shared" si="4"/>
        <v>0</v>
      </c>
      <c r="BF131" s="153">
        <f t="shared" si="5"/>
        <v>0</v>
      </c>
      <c r="BG131" s="153">
        <f t="shared" si="6"/>
        <v>0</v>
      </c>
      <c r="BH131" s="153">
        <f t="shared" si="7"/>
        <v>0</v>
      </c>
      <c r="BI131" s="153">
        <f t="shared" si="8"/>
        <v>0</v>
      </c>
      <c r="BJ131" s="14" t="s">
        <v>85</v>
      </c>
      <c r="BK131" s="153">
        <f t="shared" si="9"/>
        <v>0</v>
      </c>
      <c r="BL131" s="14" t="s">
        <v>2181</v>
      </c>
      <c r="BM131" s="152" t="s">
        <v>5387</v>
      </c>
    </row>
    <row r="132" spans="1:65" s="2" customFormat="1" ht="142.15" customHeight="1">
      <c r="A132" s="29"/>
      <c r="B132" s="140"/>
      <c r="C132" s="141" t="s">
        <v>184</v>
      </c>
      <c r="D132" s="141" t="s">
        <v>128</v>
      </c>
      <c r="E132" s="142" t="s">
        <v>5388</v>
      </c>
      <c r="F132" s="143" t="s">
        <v>5389</v>
      </c>
      <c r="G132" s="144" t="s">
        <v>2188</v>
      </c>
      <c r="H132" s="145">
        <v>1</v>
      </c>
      <c r="I132" s="146"/>
      <c r="J132" s="147">
        <f t="shared" si="0"/>
        <v>0</v>
      </c>
      <c r="K132" s="143" t="s">
        <v>132</v>
      </c>
      <c r="L132" s="30"/>
      <c r="M132" s="148" t="s">
        <v>1</v>
      </c>
      <c r="N132" s="149" t="s">
        <v>42</v>
      </c>
      <c r="O132" s="55"/>
      <c r="P132" s="150">
        <f t="shared" si="1"/>
        <v>0</v>
      </c>
      <c r="Q132" s="150">
        <v>0</v>
      </c>
      <c r="R132" s="150">
        <f t="shared" si="2"/>
        <v>0</v>
      </c>
      <c r="S132" s="150">
        <v>0</v>
      </c>
      <c r="T132" s="151">
        <f t="shared" si="3"/>
        <v>0</v>
      </c>
      <c r="U132" s="29"/>
      <c r="V132" s="29"/>
      <c r="W132" s="29"/>
      <c r="X132" s="29"/>
      <c r="Y132" s="29"/>
      <c r="Z132" s="29"/>
      <c r="AA132" s="29"/>
      <c r="AB132" s="29"/>
      <c r="AC132" s="29"/>
      <c r="AD132" s="29"/>
      <c r="AE132" s="29"/>
      <c r="AR132" s="152" t="s">
        <v>2181</v>
      </c>
      <c r="AT132" s="152" t="s">
        <v>128</v>
      </c>
      <c r="AU132" s="152" t="s">
        <v>85</v>
      </c>
      <c r="AY132" s="14" t="s">
        <v>125</v>
      </c>
      <c r="BE132" s="153">
        <f t="shared" si="4"/>
        <v>0</v>
      </c>
      <c r="BF132" s="153">
        <f t="shared" si="5"/>
        <v>0</v>
      </c>
      <c r="BG132" s="153">
        <f t="shared" si="6"/>
        <v>0</v>
      </c>
      <c r="BH132" s="153">
        <f t="shared" si="7"/>
        <v>0</v>
      </c>
      <c r="BI132" s="153">
        <f t="shared" si="8"/>
        <v>0</v>
      </c>
      <c r="BJ132" s="14" t="s">
        <v>85</v>
      </c>
      <c r="BK132" s="153">
        <f t="shared" si="9"/>
        <v>0</v>
      </c>
      <c r="BL132" s="14" t="s">
        <v>2181</v>
      </c>
      <c r="BM132" s="152" t="s">
        <v>5390</v>
      </c>
    </row>
    <row r="133" spans="1:65" s="2" customFormat="1" ht="142.15" customHeight="1">
      <c r="A133" s="29"/>
      <c r="B133" s="140"/>
      <c r="C133" s="141" t="s">
        <v>8</v>
      </c>
      <c r="D133" s="141" t="s">
        <v>128</v>
      </c>
      <c r="E133" s="142" t="s">
        <v>5391</v>
      </c>
      <c r="F133" s="143" t="s">
        <v>5392</v>
      </c>
      <c r="G133" s="144" t="s">
        <v>2188</v>
      </c>
      <c r="H133" s="145">
        <v>1</v>
      </c>
      <c r="I133" s="146"/>
      <c r="J133" s="147">
        <f t="shared" si="0"/>
        <v>0</v>
      </c>
      <c r="K133" s="143" t="s">
        <v>132</v>
      </c>
      <c r="L133" s="30"/>
      <c r="M133" s="148" t="s">
        <v>1</v>
      </c>
      <c r="N133" s="149" t="s">
        <v>42</v>
      </c>
      <c r="O133" s="55"/>
      <c r="P133" s="150">
        <f t="shared" si="1"/>
        <v>0</v>
      </c>
      <c r="Q133" s="150">
        <v>0</v>
      </c>
      <c r="R133" s="150">
        <f t="shared" si="2"/>
        <v>0</v>
      </c>
      <c r="S133" s="150">
        <v>0</v>
      </c>
      <c r="T133" s="151">
        <f t="shared" si="3"/>
        <v>0</v>
      </c>
      <c r="U133" s="29"/>
      <c r="V133" s="29"/>
      <c r="W133" s="29"/>
      <c r="X133" s="29"/>
      <c r="Y133" s="29"/>
      <c r="Z133" s="29"/>
      <c r="AA133" s="29"/>
      <c r="AB133" s="29"/>
      <c r="AC133" s="29"/>
      <c r="AD133" s="29"/>
      <c r="AE133" s="29"/>
      <c r="AR133" s="152" t="s">
        <v>2181</v>
      </c>
      <c r="AT133" s="152" t="s">
        <v>128</v>
      </c>
      <c r="AU133" s="152" t="s">
        <v>85</v>
      </c>
      <c r="AY133" s="14" t="s">
        <v>125</v>
      </c>
      <c r="BE133" s="153">
        <f t="shared" si="4"/>
        <v>0</v>
      </c>
      <c r="BF133" s="153">
        <f t="shared" si="5"/>
        <v>0</v>
      </c>
      <c r="BG133" s="153">
        <f t="shared" si="6"/>
        <v>0</v>
      </c>
      <c r="BH133" s="153">
        <f t="shared" si="7"/>
        <v>0</v>
      </c>
      <c r="BI133" s="153">
        <f t="shared" si="8"/>
        <v>0</v>
      </c>
      <c r="BJ133" s="14" t="s">
        <v>85</v>
      </c>
      <c r="BK133" s="153">
        <f t="shared" si="9"/>
        <v>0</v>
      </c>
      <c r="BL133" s="14" t="s">
        <v>2181</v>
      </c>
      <c r="BM133" s="152" t="s">
        <v>5393</v>
      </c>
    </row>
    <row r="134" spans="1:65" s="2" customFormat="1" ht="142.15" customHeight="1">
      <c r="A134" s="29"/>
      <c r="B134" s="140"/>
      <c r="C134" s="141" t="s">
        <v>191</v>
      </c>
      <c r="D134" s="141" t="s">
        <v>128</v>
      </c>
      <c r="E134" s="142" t="s">
        <v>5394</v>
      </c>
      <c r="F134" s="143" t="s">
        <v>5395</v>
      </c>
      <c r="G134" s="144" t="s">
        <v>2188</v>
      </c>
      <c r="H134" s="145">
        <v>1</v>
      </c>
      <c r="I134" s="146"/>
      <c r="J134" s="147">
        <f t="shared" si="0"/>
        <v>0</v>
      </c>
      <c r="K134" s="143" t="s">
        <v>132</v>
      </c>
      <c r="L134" s="30"/>
      <c r="M134" s="148" t="s">
        <v>1</v>
      </c>
      <c r="N134" s="149" t="s">
        <v>42</v>
      </c>
      <c r="O134" s="55"/>
      <c r="P134" s="150">
        <f t="shared" si="1"/>
        <v>0</v>
      </c>
      <c r="Q134" s="150">
        <v>0</v>
      </c>
      <c r="R134" s="150">
        <f t="shared" si="2"/>
        <v>0</v>
      </c>
      <c r="S134" s="150">
        <v>0</v>
      </c>
      <c r="T134" s="151">
        <f t="shared" si="3"/>
        <v>0</v>
      </c>
      <c r="U134" s="29"/>
      <c r="V134" s="29"/>
      <c r="W134" s="29"/>
      <c r="X134" s="29"/>
      <c r="Y134" s="29"/>
      <c r="Z134" s="29"/>
      <c r="AA134" s="29"/>
      <c r="AB134" s="29"/>
      <c r="AC134" s="29"/>
      <c r="AD134" s="29"/>
      <c r="AE134" s="29"/>
      <c r="AR134" s="152" t="s">
        <v>2181</v>
      </c>
      <c r="AT134" s="152" t="s">
        <v>128</v>
      </c>
      <c r="AU134" s="152" t="s">
        <v>85</v>
      </c>
      <c r="AY134" s="14" t="s">
        <v>125</v>
      </c>
      <c r="BE134" s="153">
        <f t="shared" si="4"/>
        <v>0</v>
      </c>
      <c r="BF134" s="153">
        <f t="shared" si="5"/>
        <v>0</v>
      </c>
      <c r="BG134" s="153">
        <f t="shared" si="6"/>
        <v>0</v>
      </c>
      <c r="BH134" s="153">
        <f t="shared" si="7"/>
        <v>0</v>
      </c>
      <c r="BI134" s="153">
        <f t="shared" si="8"/>
        <v>0</v>
      </c>
      <c r="BJ134" s="14" t="s">
        <v>85</v>
      </c>
      <c r="BK134" s="153">
        <f t="shared" si="9"/>
        <v>0</v>
      </c>
      <c r="BL134" s="14" t="s">
        <v>2181</v>
      </c>
      <c r="BM134" s="152" t="s">
        <v>5396</v>
      </c>
    </row>
    <row r="135" spans="1:65" s="2" customFormat="1" ht="142.15" customHeight="1">
      <c r="A135" s="29"/>
      <c r="B135" s="140"/>
      <c r="C135" s="141" t="s">
        <v>195</v>
      </c>
      <c r="D135" s="141" t="s">
        <v>128</v>
      </c>
      <c r="E135" s="142" t="s">
        <v>5397</v>
      </c>
      <c r="F135" s="143" t="s">
        <v>5398</v>
      </c>
      <c r="G135" s="144" t="s">
        <v>2188</v>
      </c>
      <c r="H135" s="145">
        <v>1</v>
      </c>
      <c r="I135" s="146"/>
      <c r="J135" s="147">
        <f t="shared" si="0"/>
        <v>0</v>
      </c>
      <c r="K135" s="143" t="s">
        <v>132</v>
      </c>
      <c r="L135" s="30"/>
      <c r="M135" s="148" t="s">
        <v>1</v>
      </c>
      <c r="N135" s="149" t="s">
        <v>42</v>
      </c>
      <c r="O135" s="55"/>
      <c r="P135" s="150">
        <f t="shared" si="1"/>
        <v>0</v>
      </c>
      <c r="Q135" s="150">
        <v>0</v>
      </c>
      <c r="R135" s="150">
        <f t="shared" si="2"/>
        <v>0</v>
      </c>
      <c r="S135" s="150">
        <v>0</v>
      </c>
      <c r="T135" s="151">
        <f t="shared" si="3"/>
        <v>0</v>
      </c>
      <c r="U135" s="29"/>
      <c r="V135" s="29"/>
      <c r="W135" s="29"/>
      <c r="X135" s="29"/>
      <c r="Y135" s="29"/>
      <c r="Z135" s="29"/>
      <c r="AA135" s="29"/>
      <c r="AB135" s="29"/>
      <c r="AC135" s="29"/>
      <c r="AD135" s="29"/>
      <c r="AE135" s="29"/>
      <c r="AR135" s="152" t="s">
        <v>2181</v>
      </c>
      <c r="AT135" s="152" t="s">
        <v>128</v>
      </c>
      <c r="AU135" s="152" t="s">
        <v>85</v>
      </c>
      <c r="AY135" s="14" t="s">
        <v>125</v>
      </c>
      <c r="BE135" s="153">
        <f t="shared" si="4"/>
        <v>0</v>
      </c>
      <c r="BF135" s="153">
        <f t="shared" si="5"/>
        <v>0</v>
      </c>
      <c r="BG135" s="153">
        <f t="shared" si="6"/>
        <v>0</v>
      </c>
      <c r="BH135" s="153">
        <f t="shared" si="7"/>
        <v>0</v>
      </c>
      <c r="BI135" s="153">
        <f t="shared" si="8"/>
        <v>0</v>
      </c>
      <c r="BJ135" s="14" t="s">
        <v>85</v>
      </c>
      <c r="BK135" s="153">
        <f t="shared" si="9"/>
        <v>0</v>
      </c>
      <c r="BL135" s="14" t="s">
        <v>2181</v>
      </c>
      <c r="BM135" s="152" t="s">
        <v>5399</v>
      </c>
    </row>
    <row r="136" spans="1:65" s="2" customFormat="1" ht="142.15" customHeight="1">
      <c r="A136" s="29"/>
      <c r="B136" s="140"/>
      <c r="C136" s="141" t="s">
        <v>199</v>
      </c>
      <c r="D136" s="141" t="s">
        <v>128</v>
      </c>
      <c r="E136" s="142" t="s">
        <v>5400</v>
      </c>
      <c r="F136" s="143" t="s">
        <v>5401</v>
      </c>
      <c r="G136" s="144" t="s">
        <v>2188</v>
      </c>
      <c r="H136" s="145">
        <v>1</v>
      </c>
      <c r="I136" s="146"/>
      <c r="J136" s="147">
        <f t="shared" si="0"/>
        <v>0</v>
      </c>
      <c r="K136" s="143" t="s">
        <v>132</v>
      </c>
      <c r="L136" s="30"/>
      <c r="M136" s="148" t="s">
        <v>1</v>
      </c>
      <c r="N136" s="149" t="s">
        <v>42</v>
      </c>
      <c r="O136" s="55"/>
      <c r="P136" s="150">
        <f t="shared" si="1"/>
        <v>0</v>
      </c>
      <c r="Q136" s="150">
        <v>0</v>
      </c>
      <c r="R136" s="150">
        <f t="shared" si="2"/>
        <v>0</v>
      </c>
      <c r="S136" s="150">
        <v>0</v>
      </c>
      <c r="T136" s="151">
        <f t="shared" si="3"/>
        <v>0</v>
      </c>
      <c r="U136" s="29"/>
      <c r="V136" s="29"/>
      <c r="W136" s="29"/>
      <c r="X136" s="29"/>
      <c r="Y136" s="29"/>
      <c r="Z136" s="29"/>
      <c r="AA136" s="29"/>
      <c r="AB136" s="29"/>
      <c r="AC136" s="29"/>
      <c r="AD136" s="29"/>
      <c r="AE136" s="29"/>
      <c r="AR136" s="152" t="s">
        <v>2181</v>
      </c>
      <c r="AT136" s="152" t="s">
        <v>128</v>
      </c>
      <c r="AU136" s="152" t="s">
        <v>85</v>
      </c>
      <c r="AY136" s="14" t="s">
        <v>125</v>
      </c>
      <c r="BE136" s="153">
        <f t="shared" si="4"/>
        <v>0</v>
      </c>
      <c r="BF136" s="153">
        <f t="shared" si="5"/>
        <v>0</v>
      </c>
      <c r="BG136" s="153">
        <f t="shared" si="6"/>
        <v>0</v>
      </c>
      <c r="BH136" s="153">
        <f t="shared" si="7"/>
        <v>0</v>
      </c>
      <c r="BI136" s="153">
        <f t="shared" si="8"/>
        <v>0</v>
      </c>
      <c r="BJ136" s="14" t="s">
        <v>85</v>
      </c>
      <c r="BK136" s="153">
        <f t="shared" si="9"/>
        <v>0</v>
      </c>
      <c r="BL136" s="14" t="s">
        <v>2181</v>
      </c>
      <c r="BM136" s="152" t="s">
        <v>5402</v>
      </c>
    </row>
    <row r="137" spans="1:65" s="2" customFormat="1" ht="142.15" customHeight="1">
      <c r="A137" s="29"/>
      <c r="B137" s="140"/>
      <c r="C137" s="141" t="s">
        <v>203</v>
      </c>
      <c r="D137" s="141" t="s">
        <v>128</v>
      </c>
      <c r="E137" s="142" t="s">
        <v>5403</v>
      </c>
      <c r="F137" s="143" t="s">
        <v>5404</v>
      </c>
      <c r="G137" s="144" t="s">
        <v>2188</v>
      </c>
      <c r="H137" s="145">
        <v>1</v>
      </c>
      <c r="I137" s="146"/>
      <c r="J137" s="147">
        <f t="shared" si="0"/>
        <v>0</v>
      </c>
      <c r="K137" s="143" t="s">
        <v>132</v>
      </c>
      <c r="L137" s="30"/>
      <c r="M137" s="148" t="s">
        <v>1</v>
      </c>
      <c r="N137" s="149" t="s">
        <v>42</v>
      </c>
      <c r="O137" s="55"/>
      <c r="P137" s="150">
        <f t="shared" si="1"/>
        <v>0</v>
      </c>
      <c r="Q137" s="150">
        <v>0</v>
      </c>
      <c r="R137" s="150">
        <f t="shared" si="2"/>
        <v>0</v>
      </c>
      <c r="S137" s="150">
        <v>0</v>
      </c>
      <c r="T137" s="151">
        <f t="shared" si="3"/>
        <v>0</v>
      </c>
      <c r="U137" s="29"/>
      <c r="V137" s="29"/>
      <c r="W137" s="29"/>
      <c r="X137" s="29"/>
      <c r="Y137" s="29"/>
      <c r="Z137" s="29"/>
      <c r="AA137" s="29"/>
      <c r="AB137" s="29"/>
      <c r="AC137" s="29"/>
      <c r="AD137" s="29"/>
      <c r="AE137" s="29"/>
      <c r="AR137" s="152" t="s">
        <v>2181</v>
      </c>
      <c r="AT137" s="152" t="s">
        <v>128</v>
      </c>
      <c r="AU137" s="152" t="s">
        <v>85</v>
      </c>
      <c r="AY137" s="14" t="s">
        <v>125</v>
      </c>
      <c r="BE137" s="153">
        <f t="shared" si="4"/>
        <v>0</v>
      </c>
      <c r="BF137" s="153">
        <f t="shared" si="5"/>
        <v>0</v>
      </c>
      <c r="BG137" s="153">
        <f t="shared" si="6"/>
        <v>0</v>
      </c>
      <c r="BH137" s="153">
        <f t="shared" si="7"/>
        <v>0</v>
      </c>
      <c r="BI137" s="153">
        <f t="shared" si="8"/>
        <v>0</v>
      </c>
      <c r="BJ137" s="14" t="s">
        <v>85</v>
      </c>
      <c r="BK137" s="153">
        <f t="shared" si="9"/>
        <v>0</v>
      </c>
      <c r="BL137" s="14" t="s">
        <v>2181</v>
      </c>
      <c r="BM137" s="152" t="s">
        <v>5405</v>
      </c>
    </row>
    <row r="138" spans="1:65" s="2" customFormat="1" ht="156.75" customHeight="1">
      <c r="A138" s="29"/>
      <c r="B138" s="140"/>
      <c r="C138" s="141" t="s">
        <v>207</v>
      </c>
      <c r="D138" s="141" t="s">
        <v>128</v>
      </c>
      <c r="E138" s="142" t="s">
        <v>5406</v>
      </c>
      <c r="F138" s="143" t="s">
        <v>5407</v>
      </c>
      <c r="G138" s="144" t="s">
        <v>2188</v>
      </c>
      <c r="H138" s="145">
        <v>1</v>
      </c>
      <c r="I138" s="146"/>
      <c r="J138" s="147">
        <f t="shared" si="0"/>
        <v>0</v>
      </c>
      <c r="K138" s="143" t="s">
        <v>132</v>
      </c>
      <c r="L138" s="30"/>
      <c r="M138" s="148" t="s">
        <v>1</v>
      </c>
      <c r="N138" s="149" t="s">
        <v>42</v>
      </c>
      <c r="O138" s="55"/>
      <c r="P138" s="150">
        <f t="shared" si="1"/>
        <v>0</v>
      </c>
      <c r="Q138" s="150">
        <v>0</v>
      </c>
      <c r="R138" s="150">
        <f t="shared" si="2"/>
        <v>0</v>
      </c>
      <c r="S138" s="150">
        <v>0</v>
      </c>
      <c r="T138" s="151">
        <f t="shared" si="3"/>
        <v>0</v>
      </c>
      <c r="U138" s="29"/>
      <c r="V138" s="29"/>
      <c r="W138" s="29"/>
      <c r="X138" s="29"/>
      <c r="Y138" s="29"/>
      <c r="Z138" s="29"/>
      <c r="AA138" s="29"/>
      <c r="AB138" s="29"/>
      <c r="AC138" s="29"/>
      <c r="AD138" s="29"/>
      <c r="AE138" s="29"/>
      <c r="AR138" s="152" t="s">
        <v>2181</v>
      </c>
      <c r="AT138" s="152" t="s">
        <v>128</v>
      </c>
      <c r="AU138" s="152" t="s">
        <v>85</v>
      </c>
      <c r="AY138" s="14" t="s">
        <v>125</v>
      </c>
      <c r="BE138" s="153">
        <f t="shared" si="4"/>
        <v>0</v>
      </c>
      <c r="BF138" s="153">
        <f t="shared" si="5"/>
        <v>0</v>
      </c>
      <c r="BG138" s="153">
        <f t="shared" si="6"/>
        <v>0</v>
      </c>
      <c r="BH138" s="153">
        <f t="shared" si="7"/>
        <v>0</v>
      </c>
      <c r="BI138" s="153">
        <f t="shared" si="8"/>
        <v>0</v>
      </c>
      <c r="BJ138" s="14" t="s">
        <v>85</v>
      </c>
      <c r="BK138" s="153">
        <f t="shared" si="9"/>
        <v>0</v>
      </c>
      <c r="BL138" s="14" t="s">
        <v>2181</v>
      </c>
      <c r="BM138" s="152" t="s">
        <v>5408</v>
      </c>
    </row>
    <row r="139" spans="1:65" s="2" customFormat="1" ht="156.75" customHeight="1">
      <c r="A139" s="29"/>
      <c r="B139" s="140"/>
      <c r="C139" s="141" t="s">
        <v>7</v>
      </c>
      <c r="D139" s="141" t="s">
        <v>128</v>
      </c>
      <c r="E139" s="142" t="s">
        <v>5409</v>
      </c>
      <c r="F139" s="143" t="s">
        <v>5410</v>
      </c>
      <c r="G139" s="144" t="s">
        <v>2188</v>
      </c>
      <c r="H139" s="145">
        <v>1</v>
      </c>
      <c r="I139" s="146"/>
      <c r="J139" s="147">
        <f t="shared" si="0"/>
        <v>0</v>
      </c>
      <c r="K139" s="143" t="s">
        <v>132</v>
      </c>
      <c r="L139" s="30"/>
      <c r="M139" s="148" t="s">
        <v>1</v>
      </c>
      <c r="N139" s="149" t="s">
        <v>42</v>
      </c>
      <c r="O139" s="55"/>
      <c r="P139" s="150">
        <f t="shared" si="1"/>
        <v>0</v>
      </c>
      <c r="Q139" s="150">
        <v>0</v>
      </c>
      <c r="R139" s="150">
        <f t="shared" si="2"/>
        <v>0</v>
      </c>
      <c r="S139" s="150">
        <v>0</v>
      </c>
      <c r="T139" s="151">
        <f t="shared" si="3"/>
        <v>0</v>
      </c>
      <c r="U139" s="29"/>
      <c r="V139" s="29"/>
      <c r="W139" s="29"/>
      <c r="X139" s="29"/>
      <c r="Y139" s="29"/>
      <c r="Z139" s="29"/>
      <c r="AA139" s="29"/>
      <c r="AB139" s="29"/>
      <c r="AC139" s="29"/>
      <c r="AD139" s="29"/>
      <c r="AE139" s="29"/>
      <c r="AR139" s="152" t="s">
        <v>2181</v>
      </c>
      <c r="AT139" s="152" t="s">
        <v>128</v>
      </c>
      <c r="AU139" s="152" t="s">
        <v>85</v>
      </c>
      <c r="AY139" s="14" t="s">
        <v>125</v>
      </c>
      <c r="BE139" s="153">
        <f t="shared" si="4"/>
        <v>0</v>
      </c>
      <c r="BF139" s="153">
        <f t="shared" si="5"/>
        <v>0</v>
      </c>
      <c r="BG139" s="153">
        <f t="shared" si="6"/>
        <v>0</v>
      </c>
      <c r="BH139" s="153">
        <f t="shared" si="7"/>
        <v>0</v>
      </c>
      <c r="BI139" s="153">
        <f t="shared" si="8"/>
        <v>0</v>
      </c>
      <c r="BJ139" s="14" t="s">
        <v>85</v>
      </c>
      <c r="BK139" s="153">
        <f t="shared" si="9"/>
        <v>0</v>
      </c>
      <c r="BL139" s="14" t="s">
        <v>2181</v>
      </c>
      <c r="BM139" s="152" t="s">
        <v>5411</v>
      </c>
    </row>
    <row r="140" spans="1:65" s="2" customFormat="1" ht="156.75" customHeight="1">
      <c r="A140" s="29"/>
      <c r="B140" s="140"/>
      <c r="C140" s="141" t="s">
        <v>214</v>
      </c>
      <c r="D140" s="141" t="s">
        <v>128</v>
      </c>
      <c r="E140" s="142" t="s">
        <v>5412</v>
      </c>
      <c r="F140" s="143" t="s">
        <v>5413</v>
      </c>
      <c r="G140" s="144" t="s">
        <v>2188</v>
      </c>
      <c r="H140" s="145">
        <v>1</v>
      </c>
      <c r="I140" s="146"/>
      <c r="J140" s="147">
        <f t="shared" si="0"/>
        <v>0</v>
      </c>
      <c r="K140" s="143" t="s">
        <v>132</v>
      </c>
      <c r="L140" s="30"/>
      <c r="M140" s="148" t="s">
        <v>1</v>
      </c>
      <c r="N140" s="149" t="s">
        <v>42</v>
      </c>
      <c r="O140" s="55"/>
      <c r="P140" s="150">
        <f t="shared" si="1"/>
        <v>0</v>
      </c>
      <c r="Q140" s="150">
        <v>0</v>
      </c>
      <c r="R140" s="150">
        <f t="shared" si="2"/>
        <v>0</v>
      </c>
      <c r="S140" s="150">
        <v>0</v>
      </c>
      <c r="T140" s="151">
        <f t="shared" si="3"/>
        <v>0</v>
      </c>
      <c r="U140" s="29"/>
      <c r="V140" s="29"/>
      <c r="W140" s="29"/>
      <c r="X140" s="29"/>
      <c r="Y140" s="29"/>
      <c r="Z140" s="29"/>
      <c r="AA140" s="29"/>
      <c r="AB140" s="29"/>
      <c r="AC140" s="29"/>
      <c r="AD140" s="29"/>
      <c r="AE140" s="29"/>
      <c r="AR140" s="152" t="s">
        <v>2181</v>
      </c>
      <c r="AT140" s="152" t="s">
        <v>128</v>
      </c>
      <c r="AU140" s="152" t="s">
        <v>85</v>
      </c>
      <c r="AY140" s="14" t="s">
        <v>125</v>
      </c>
      <c r="BE140" s="153">
        <f t="shared" si="4"/>
        <v>0</v>
      </c>
      <c r="BF140" s="153">
        <f t="shared" si="5"/>
        <v>0</v>
      </c>
      <c r="BG140" s="153">
        <f t="shared" si="6"/>
        <v>0</v>
      </c>
      <c r="BH140" s="153">
        <f t="shared" si="7"/>
        <v>0</v>
      </c>
      <c r="BI140" s="153">
        <f t="shared" si="8"/>
        <v>0</v>
      </c>
      <c r="BJ140" s="14" t="s">
        <v>85</v>
      </c>
      <c r="BK140" s="153">
        <f t="shared" si="9"/>
        <v>0</v>
      </c>
      <c r="BL140" s="14" t="s">
        <v>2181</v>
      </c>
      <c r="BM140" s="152" t="s">
        <v>5414</v>
      </c>
    </row>
    <row r="141" spans="1:65" s="2" customFormat="1" ht="156.75" customHeight="1">
      <c r="A141" s="29"/>
      <c r="B141" s="140"/>
      <c r="C141" s="141" t="s">
        <v>218</v>
      </c>
      <c r="D141" s="141" t="s">
        <v>128</v>
      </c>
      <c r="E141" s="142" t="s">
        <v>5415</v>
      </c>
      <c r="F141" s="143" t="s">
        <v>5416</v>
      </c>
      <c r="G141" s="144" t="s">
        <v>2188</v>
      </c>
      <c r="H141" s="145">
        <v>1</v>
      </c>
      <c r="I141" s="146"/>
      <c r="J141" s="147">
        <f t="shared" si="0"/>
        <v>0</v>
      </c>
      <c r="K141" s="143" t="s">
        <v>132</v>
      </c>
      <c r="L141" s="30"/>
      <c r="M141" s="148" t="s">
        <v>1</v>
      </c>
      <c r="N141" s="149" t="s">
        <v>42</v>
      </c>
      <c r="O141" s="55"/>
      <c r="P141" s="150">
        <f t="shared" si="1"/>
        <v>0</v>
      </c>
      <c r="Q141" s="150">
        <v>0</v>
      </c>
      <c r="R141" s="150">
        <f t="shared" si="2"/>
        <v>0</v>
      </c>
      <c r="S141" s="150">
        <v>0</v>
      </c>
      <c r="T141" s="151">
        <f t="shared" si="3"/>
        <v>0</v>
      </c>
      <c r="U141" s="29"/>
      <c r="V141" s="29"/>
      <c r="W141" s="29"/>
      <c r="X141" s="29"/>
      <c r="Y141" s="29"/>
      <c r="Z141" s="29"/>
      <c r="AA141" s="29"/>
      <c r="AB141" s="29"/>
      <c r="AC141" s="29"/>
      <c r="AD141" s="29"/>
      <c r="AE141" s="29"/>
      <c r="AR141" s="152" t="s">
        <v>2181</v>
      </c>
      <c r="AT141" s="152" t="s">
        <v>128</v>
      </c>
      <c r="AU141" s="152" t="s">
        <v>85</v>
      </c>
      <c r="AY141" s="14" t="s">
        <v>125</v>
      </c>
      <c r="BE141" s="153">
        <f t="shared" si="4"/>
        <v>0</v>
      </c>
      <c r="BF141" s="153">
        <f t="shared" si="5"/>
        <v>0</v>
      </c>
      <c r="BG141" s="153">
        <f t="shared" si="6"/>
        <v>0</v>
      </c>
      <c r="BH141" s="153">
        <f t="shared" si="7"/>
        <v>0</v>
      </c>
      <c r="BI141" s="153">
        <f t="shared" si="8"/>
        <v>0</v>
      </c>
      <c r="BJ141" s="14" t="s">
        <v>85</v>
      </c>
      <c r="BK141" s="153">
        <f t="shared" si="9"/>
        <v>0</v>
      </c>
      <c r="BL141" s="14" t="s">
        <v>2181</v>
      </c>
      <c r="BM141" s="152" t="s">
        <v>5417</v>
      </c>
    </row>
    <row r="142" spans="1:65" s="2" customFormat="1" ht="156.75" customHeight="1">
      <c r="A142" s="29"/>
      <c r="B142" s="140"/>
      <c r="C142" s="141" t="s">
        <v>222</v>
      </c>
      <c r="D142" s="141" t="s">
        <v>128</v>
      </c>
      <c r="E142" s="142" t="s">
        <v>5418</v>
      </c>
      <c r="F142" s="143" t="s">
        <v>5419</v>
      </c>
      <c r="G142" s="144" t="s">
        <v>2188</v>
      </c>
      <c r="H142" s="145">
        <v>1</v>
      </c>
      <c r="I142" s="146"/>
      <c r="J142" s="147">
        <f t="shared" si="0"/>
        <v>0</v>
      </c>
      <c r="K142" s="143" t="s">
        <v>132</v>
      </c>
      <c r="L142" s="30"/>
      <c r="M142" s="148" t="s">
        <v>1</v>
      </c>
      <c r="N142" s="149" t="s">
        <v>42</v>
      </c>
      <c r="O142" s="55"/>
      <c r="P142" s="150">
        <f t="shared" si="1"/>
        <v>0</v>
      </c>
      <c r="Q142" s="150">
        <v>0</v>
      </c>
      <c r="R142" s="150">
        <f t="shared" si="2"/>
        <v>0</v>
      </c>
      <c r="S142" s="150">
        <v>0</v>
      </c>
      <c r="T142" s="151">
        <f t="shared" si="3"/>
        <v>0</v>
      </c>
      <c r="U142" s="29"/>
      <c r="V142" s="29"/>
      <c r="W142" s="29"/>
      <c r="X142" s="29"/>
      <c r="Y142" s="29"/>
      <c r="Z142" s="29"/>
      <c r="AA142" s="29"/>
      <c r="AB142" s="29"/>
      <c r="AC142" s="29"/>
      <c r="AD142" s="29"/>
      <c r="AE142" s="29"/>
      <c r="AR142" s="152" t="s">
        <v>2181</v>
      </c>
      <c r="AT142" s="152" t="s">
        <v>128</v>
      </c>
      <c r="AU142" s="152" t="s">
        <v>85</v>
      </c>
      <c r="AY142" s="14" t="s">
        <v>125</v>
      </c>
      <c r="BE142" s="153">
        <f t="shared" si="4"/>
        <v>0</v>
      </c>
      <c r="BF142" s="153">
        <f t="shared" si="5"/>
        <v>0</v>
      </c>
      <c r="BG142" s="153">
        <f t="shared" si="6"/>
        <v>0</v>
      </c>
      <c r="BH142" s="153">
        <f t="shared" si="7"/>
        <v>0</v>
      </c>
      <c r="BI142" s="153">
        <f t="shared" si="8"/>
        <v>0</v>
      </c>
      <c r="BJ142" s="14" t="s">
        <v>85</v>
      </c>
      <c r="BK142" s="153">
        <f t="shared" si="9"/>
        <v>0</v>
      </c>
      <c r="BL142" s="14" t="s">
        <v>2181</v>
      </c>
      <c r="BM142" s="152" t="s">
        <v>5420</v>
      </c>
    </row>
    <row r="143" spans="1:65" s="2" customFormat="1" ht="156.75" customHeight="1">
      <c r="A143" s="29"/>
      <c r="B143" s="140"/>
      <c r="C143" s="141" t="s">
        <v>226</v>
      </c>
      <c r="D143" s="141" t="s">
        <v>128</v>
      </c>
      <c r="E143" s="142" t="s">
        <v>5421</v>
      </c>
      <c r="F143" s="143" t="s">
        <v>5422</v>
      </c>
      <c r="G143" s="144" t="s">
        <v>2188</v>
      </c>
      <c r="H143" s="145">
        <v>1</v>
      </c>
      <c r="I143" s="146"/>
      <c r="J143" s="147">
        <f t="shared" si="0"/>
        <v>0</v>
      </c>
      <c r="K143" s="143" t="s">
        <v>132</v>
      </c>
      <c r="L143" s="30"/>
      <c r="M143" s="148" t="s">
        <v>1</v>
      </c>
      <c r="N143" s="149" t="s">
        <v>42</v>
      </c>
      <c r="O143" s="55"/>
      <c r="P143" s="150">
        <f t="shared" si="1"/>
        <v>0</v>
      </c>
      <c r="Q143" s="150">
        <v>0</v>
      </c>
      <c r="R143" s="150">
        <f t="shared" si="2"/>
        <v>0</v>
      </c>
      <c r="S143" s="150">
        <v>0</v>
      </c>
      <c r="T143" s="151">
        <f t="shared" si="3"/>
        <v>0</v>
      </c>
      <c r="U143" s="29"/>
      <c r="V143" s="29"/>
      <c r="W143" s="29"/>
      <c r="X143" s="29"/>
      <c r="Y143" s="29"/>
      <c r="Z143" s="29"/>
      <c r="AA143" s="29"/>
      <c r="AB143" s="29"/>
      <c r="AC143" s="29"/>
      <c r="AD143" s="29"/>
      <c r="AE143" s="29"/>
      <c r="AR143" s="152" t="s">
        <v>2181</v>
      </c>
      <c r="AT143" s="152" t="s">
        <v>128</v>
      </c>
      <c r="AU143" s="152" t="s">
        <v>85</v>
      </c>
      <c r="AY143" s="14" t="s">
        <v>125</v>
      </c>
      <c r="BE143" s="153">
        <f t="shared" si="4"/>
        <v>0</v>
      </c>
      <c r="BF143" s="153">
        <f t="shared" si="5"/>
        <v>0</v>
      </c>
      <c r="BG143" s="153">
        <f t="shared" si="6"/>
        <v>0</v>
      </c>
      <c r="BH143" s="153">
        <f t="shared" si="7"/>
        <v>0</v>
      </c>
      <c r="BI143" s="153">
        <f t="shared" si="8"/>
        <v>0</v>
      </c>
      <c r="BJ143" s="14" t="s">
        <v>85</v>
      </c>
      <c r="BK143" s="153">
        <f t="shared" si="9"/>
        <v>0</v>
      </c>
      <c r="BL143" s="14" t="s">
        <v>2181</v>
      </c>
      <c r="BM143" s="152" t="s">
        <v>5423</v>
      </c>
    </row>
    <row r="144" spans="1:65" s="2" customFormat="1" ht="156.75" customHeight="1">
      <c r="A144" s="29"/>
      <c r="B144" s="140"/>
      <c r="C144" s="141" t="s">
        <v>230</v>
      </c>
      <c r="D144" s="141" t="s">
        <v>128</v>
      </c>
      <c r="E144" s="142" t="s">
        <v>5424</v>
      </c>
      <c r="F144" s="143" t="s">
        <v>5425</v>
      </c>
      <c r="G144" s="144" t="s">
        <v>2188</v>
      </c>
      <c r="H144" s="145">
        <v>1</v>
      </c>
      <c r="I144" s="146"/>
      <c r="J144" s="147">
        <f t="shared" si="0"/>
        <v>0</v>
      </c>
      <c r="K144" s="143" t="s">
        <v>132</v>
      </c>
      <c r="L144" s="30"/>
      <c r="M144" s="148" t="s">
        <v>1</v>
      </c>
      <c r="N144" s="149" t="s">
        <v>42</v>
      </c>
      <c r="O144" s="55"/>
      <c r="P144" s="150">
        <f t="shared" si="1"/>
        <v>0</v>
      </c>
      <c r="Q144" s="150">
        <v>0</v>
      </c>
      <c r="R144" s="150">
        <f t="shared" si="2"/>
        <v>0</v>
      </c>
      <c r="S144" s="150">
        <v>0</v>
      </c>
      <c r="T144" s="151">
        <f t="shared" si="3"/>
        <v>0</v>
      </c>
      <c r="U144" s="29"/>
      <c r="V144" s="29"/>
      <c r="W144" s="29"/>
      <c r="X144" s="29"/>
      <c r="Y144" s="29"/>
      <c r="Z144" s="29"/>
      <c r="AA144" s="29"/>
      <c r="AB144" s="29"/>
      <c r="AC144" s="29"/>
      <c r="AD144" s="29"/>
      <c r="AE144" s="29"/>
      <c r="AR144" s="152" t="s">
        <v>2181</v>
      </c>
      <c r="AT144" s="152" t="s">
        <v>128</v>
      </c>
      <c r="AU144" s="152" t="s">
        <v>85</v>
      </c>
      <c r="AY144" s="14" t="s">
        <v>125</v>
      </c>
      <c r="BE144" s="153">
        <f t="shared" si="4"/>
        <v>0</v>
      </c>
      <c r="BF144" s="153">
        <f t="shared" si="5"/>
        <v>0</v>
      </c>
      <c r="BG144" s="153">
        <f t="shared" si="6"/>
        <v>0</v>
      </c>
      <c r="BH144" s="153">
        <f t="shared" si="7"/>
        <v>0</v>
      </c>
      <c r="BI144" s="153">
        <f t="shared" si="8"/>
        <v>0</v>
      </c>
      <c r="BJ144" s="14" t="s">
        <v>85</v>
      </c>
      <c r="BK144" s="153">
        <f t="shared" si="9"/>
        <v>0</v>
      </c>
      <c r="BL144" s="14" t="s">
        <v>2181</v>
      </c>
      <c r="BM144" s="152" t="s">
        <v>5426</v>
      </c>
    </row>
    <row r="145" spans="1:65" s="2" customFormat="1" ht="168" customHeight="1">
      <c r="A145" s="29"/>
      <c r="B145" s="140"/>
      <c r="C145" s="141" t="s">
        <v>235</v>
      </c>
      <c r="D145" s="141" t="s">
        <v>128</v>
      </c>
      <c r="E145" s="142" t="s">
        <v>5427</v>
      </c>
      <c r="F145" s="143" t="s">
        <v>5428</v>
      </c>
      <c r="G145" s="144" t="s">
        <v>2188</v>
      </c>
      <c r="H145" s="145">
        <v>1</v>
      </c>
      <c r="I145" s="146"/>
      <c r="J145" s="147">
        <f t="shared" si="0"/>
        <v>0</v>
      </c>
      <c r="K145" s="143" t="s">
        <v>132</v>
      </c>
      <c r="L145" s="30"/>
      <c r="M145" s="148" t="s">
        <v>1</v>
      </c>
      <c r="N145" s="149" t="s">
        <v>42</v>
      </c>
      <c r="O145" s="55"/>
      <c r="P145" s="150">
        <f t="shared" si="1"/>
        <v>0</v>
      </c>
      <c r="Q145" s="150">
        <v>0</v>
      </c>
      <c r="R145" s="150">
        <f t="shared" si="2"/>
        <v>0</v>
      </c>
      <c r="S145" s="150">
        <v>0</v>
      </c>
      <c r="T145" s="151">
        <f t="shared" si="3"/>
        <v>0</v>
      </c>
      <c r="U145" s="29"/>
      <c r="V145" s="29"/>
      <c r="W145" s="29"/>
      <c r="X145" s="29"/>
      <c r="Y145" s="29"/>
      <c r="Z145" s="29"/>
      <c r="AA145" s="29"/>
      <c r="AB145" s="29"/>
      <c r="AC145" s="29"/>
      <c r="AD145" s="29"/>
      <c r="AE145" s="29"/>
      <c r="AR145" s="152" t="s">
        <v>2181</v>
      </c>
      <c r="AT145" s="152" t="s">
        <v>128</v>
      </c>
      <c r="AU145" s="152" t="s">
        <v>85</v>
      </c>
      <c r="AY145" s="14" t="s">
        <v>125</v>
      </c>
      <c r="BE145" s="153">
        <f t="shared" si="4"/>
        <v>0</v>
      </c>
      <c r="BF145" s="153">
        <f t="shared" si="5"/>
        <v>0</v>
      </c>
      <c r="BG145" s="153">
        <f t="shared" si="6"/>
        <v>0</v>
      </c>
      <c r="BH145" s="153">
        <f t="shared" si="7"/>
        <v>0</v>
      </c>
      <c r="BI145" s="153">
        <f t="shared" si="8"/>
        <v>0</v>
      </c>
      <c r="BJ145" s="14" t="s">
        <v>85</v>
      </c>
      <c r="BK145" s="153">
        <f t="shared" si="9"/>
        <v>0</v>
      </c>
      <c r="BL145" s="14" t="s">
        <v>2181</v>
      </c>
      <c r="BM145" s="152" t="s">
        <v>5429</v>
      </c>
    </row>
    <row r="146" spans="1:65" s="2" customFormat="1" ht="168" customHeight="1">
      <c r="A146" s="29"/>
      <c r="B146" s="140"/>
      <c r="C146" s="141" t="s">
        <v>239</v>
      </c>
      <c r="D146" s="141" t="s">
        <v>128</v>
      </c>
      <c r="E146" s="142" t="s">
        <v>5430</v>
      </c>
      <c r="F146" s="143" t="s">
        <v>5431</v>
      </c>
      <c r="G146" s="144" t="s">
        <v>2188</v>
      </c>
      <c r="H146" s="145">
        <v>1</v>
      </c>
      <c r="I146" s="146"/>
      <c r="J146" s="147">
        <f t="shared" si="0"/>
        <v>0</v>
      </c>
      <c r="K146" s="143" t="s">
        <v>132</v>
      </c>
      <c r="L146" s="30"/>
      <c r="M146" s="148" t="s">
        <v>1</v>
      </c>
      <c r="N146" s="149" t="s">
        <v>42</v>
      </c>
      <c r="O146" s="55"/>
      <c r="P146" s="150">
        <f t="shared" si="1"/>
        <v>0</v>
      </c>
      <c r="Q146" s="150">
        <v>0</v>
      </c>
      <c r="R146" s="150">
        <f t="shared" si="2"/>
        <v>0</v>
      </c>
      <c r="S146" s="150">
        <v>0</v>
      </c>
      <c r="T146" s="151">
        <f t="shared" si="3"/>
        <v>0</v>
      </c>
      <c r="U146" s="29"/>
      <c r="V146" s="29"/>
      <c r="W146" s="29"/>
      <c r="X146" s="29"/>
      <c r="Y146" s="29"/>
      <c r="Z146" s="29"/>
      <c r="AA146" s="29"/>
      <c r="AB146" s="29"/>
      <c r="AC146" s="29"/>
      <c r="AD146" s="29"/>
      <c r="AE146" s="29"/>
      <c r="AR146" s="152" t="s">
        <v>2181</v>
      </c>
      <c r="AT146" s="152" t="s">
        <v>128</v>
      </c>
      <c r="AU146" s="152" t="s">
        <v>85</v>
      </c>
      <c r="AY146" s="14" t="s">
        <v>125</v>
      </c>
      <c r="BE146" s="153">
        <f t="shared" si="4"/>
        <v>0</v>
      </c>
      <c r="BF146" s="153">
        <f t="shared" si="5"/>
        <v>0</v>
      </c>
      <c r="BG146" s="153">
        <f t="shared" si="6"/>
        <v>0</v>
      </c>
      <c r="BH146" s="153">
        <f t="shared" si="7"/>
        <v>0</v>
      </c>
      <c r="BI146" s="153">
        <f t="shared" si="8"/>
        <v>0</v>
      </c>
      <c r="BJ146" s="14" t="s">
        <v>85</v>
      </c>
      <c r="BK146" s="153">
        <f t="shared" si="9"/>
        <v>0</v>
      </c>
      <c r="BL146" s="14" t="s">
        <v>2181</v>
      </c>
      <c r="BM146" s="152" t="s">
        <v>5432</v>
      </c>
    </row>
    <row r="147" spans="1:65" s="2" customFormat="1" ht="168" customHeight="1">
      <c r="A147" s="29"/>
      <c r="B147" s="140"/>
      <c r="C147" s="141" t="s">
        <v>243</v>
      </c>
      <c r="D147" s="141" t="s">
        <v>128</v>
      </c>
      <c r="E147" s="142" t="s">
        <v>5433</v>
      </c>
      <c r="F147" s="143" t="s">
        <v>5434</v>
      </c>
      <c r="G147" s="144" t="s">
        <v>2188</v>
      </c>
      <c r="H147" s="145">
        <v>1</v>
      </c>
      <c r="I147" s="146"/>
      <c r="J147" s="147">
        <f t="shared" si="0"/>
        <v>0</v>
      </c>
      <c r="K147" s="143" t="s">
        <v>132</v>
      </c>
      <c r="L147" s="30"/>
      <c r="M147" s="148" t="s">
        <v>1</v>
      </c>
      <c r="N147" s="149" t="s">
        <v>42</v>
      </c>
      <c r="O147" s="55"/>
      <c r="P147" s="150">
        <f t="shared" si="1"/>
        <v>0</v>
      </c>
      <c r="Q147" s="150">
        <v>0</v>
      </c>
      <c r="R147" s="150">
        <f t="shared" si="2"/>
        <v>0</v>
      </c>
      <c r="S147" s="150">
        <v>0</v>
      </c>
      <c r="T147" s="151">
        <f t="shared" si="3"/>
        <v>0</v>
      </c>
      <c r="U147" s="29"/>
      <c r="V147" s="29"/>
      <c r="W147" s="29"/>
      <c r="X147" s="29"/>
      <c r="Y147" s="29"/>
      <c r="Z147" s="29"/>
      <c r="AA147" s="29"/>
      <c r="AB147" s="29"/>
      <c r="AC147" s="29"/>
      <c r="AD147" s="29"/>
      <c r="AE147" s="29"/>
      <c r="AR147" s="152" t="s">
        <v>2181</v>
      </c>
      <c r="AT147" s="152" t="s">
        <v>128</v>
      </c>
      <c r="AU147" s="152" t="s">
        <v>85</v>
      </c>
      <c r="AY147" s="14" t="s">
        <v>125</v>
      </c>
      <c r="BE147" s="153">
        <f t="shared" si="4"/>
        <v>0</v>
      </c>
      <c r="BF147" s="153">
        <f t="shared" si="5"/>
        <v>0</v>
      </c>
      <c r="BG147" s="153">
        <f t="shared" si="6"/>
        <v>0</v>
      </c>
      <c r="BH147" s="153">
        <f t="shared" si="7"/>
        <v>0</v>
      </c>
      <c r="BI147" s="153">
        <f t="shared" si="8"/>
        <v>0</v>
      </c>
      <c r="BJ147" s="14" t="s">
        <v>85</v>
      </c>
      <c r="BK147" s="153">
        <f t="shared" si="9"/>
        <v>0</v>
      </c>
      <c r="BL147" s="14" t="s">
        <v>2181</v>
      </c>
      <c r="BM147" s="152" t="s">
        <v>5435</v>
      </c>
    </row>
    <row r="148" spans="1:65" s="2" customFormat="1" ht="168" customHeight="1">
      <c r="A148" s="29"/>
      <c r="B148" s="140"/>
      <c r="C148" s="141" t="s">
        <v>247</v>
      </c>
      <c r="D148" s="141" t="s">
        <v>128</v>
      </c>
      <c r="E148" s="142" t="s">
        <v>5436</v>
      </c>
      <c r="F148" s="143" t="s">
        <v>5437</v>
      </c>
      <c r="G148" s="144" t="s">
        <v>2188</v>
      </c>
      <c r="H148" s="145">
        <v>1</v>
      </c>
      <c r="I148" s="146"/>
      <c r="J148" s="147">
        <f t="shared" si="0"/>
        <v>0</v>
      </c>
      <c r="K148" s="143" t="s">
        <v>132</v>
      </c>
      <c r="L148" s="30"/>
      <c r="M148" s="148" t="s">
        <v>1</v>
      </c>
      <c r="N148" s="149" t="s">
        <v>42</v>
      </c>
      <c r="O148" s="55"/>
      <c r="P148" s="150">
        <f t="shared" si="1"/>
        <v>0</v>
      </c>
      <c r="Q148" s="150">
        <v>0</v>
      </c>
      <c r="R148" s="150">
        <f t="shared" si="2"/>
        <v>0</v>
      </c>
      <c r="S148" s="150">
        <v>0</v>
      </c>
      <c r="T148" s="151">
        <f t="shared" si="3"/>
        <v>0</v>
      </c>
      <c r="U148" s="29"/>
      <c r="V148" s="29"/>
      <c r="W148" s="29"/>
      <c r="X148" s="29"/>
      <c r="Y148" s="29"/>
      <c r="Z148" s="29"/>
      <c r="AA148" s="29"/>
      <c r="AB148" s="29"/>
      <c r="AC148" s="29"/>
      <c r="AD148" s="29"/>
      <c r="AE148" s="29"/>
      <c r="AR148" s="152" t="s">
        <v>2181</v>
      </c>
      <c r="AT148" s="152" t="s">
        <v>128</v>
      </c>
      <c r="AU148" s="152" t="s">
        <v>85</v>
      </c>
      <c r="AY148" s="14" t="s">
        <v>125</v>
      </c>
      <c r="BE148" s="153">
        <f t="shared" si="4"/>
        <v>0</v>
      </c>
      <c r="BF148" s="153">
        <f t="shared" si="5"/>
        <v>0</v>
      </c>
      <c r="BG148" s="153">
        <f t="shared" si="6"/>
        <v>0</v>
      </c>
      <c r="BH148" s="153">
        <f t="shared" si="7"/>
        <v>0</v>
      </c>
      <c r="BI148" s="153">
        <f t="shared" si="8"/>
        <v>0</v>
      </c>
      <c r="BJ148" s="14" t="s">
        <v>85</v>
      </c>
      <c r="BK148" s="153">
        <f t="shared" si="9"/>
        <v>0</v>
      </c>
      <c r="BL148" s="14" t="s">
        <v>2181</v>
      </c>
      <c r="BM148" s="152" t="s">
        <v>5438</v>
      </c>
    </row>
    <row r="149" spans="1:65" s="2" customFormat="1" ht="168" customHeight="1">
      <c r="A149" s="29"/>
      <c r="B149" s="140"/>
      <c r="C149" s="141" t="s">
        <v>251</v>
      </c>
      <c r="D149" s="141" t="s">
        <v>128</v>
      </c>
      <c r="E149" s="142" t="s">
        <v>5439</v>
      </c>
      <c r="F149" s="143" t="s">
        <v>5440</v>
      </c>
      <c r="G149" s="144" t="s">
        <v>2188</v>
      </c>
      <c r="H149" s="145">
        <v>1</v>
      </c>
      <c r="I149" s="146"/>
      <c r="J149" s="147">
        <f t="shared" si="0"/>
        <v>0</v>
      </c>
      <c r="K149" s="143" t="s">
        <v>132</v>
      </c>
      <c r="L149" s="30"/>
      <c r="M149" s="148" t="s">
        <v>1</v>
      </c>
      <c r="N149" s="149" t="s">
        <v>42</v>
      </c>
      <c r="O149" s="55"/>
      <c r="P149" s="150">
        <f t="shared" si="1"/>
        <v>0</v>
      </c>
      <c r="Q149" s="150">
        <v>0</v>
      </c>
      <c r="R149" s="150">
        <f t="shared" si="2"/>
        <v>0</v>
      </c>
      <c r="S149" s="150">
        <v>0</v>
      </c>
      <c r="T149" s="151">
        <f t="shared" si="3"/>
        <v>0</v>
      </c>
      <c r="U149" s="29"/>
      <c r="V149" s="29"/>
      <c r="W149" s="29"/>
      <c r="X149" s="29"/>
      <c r="Y149" s="29"/>
      <c r="Z149" s="29"/>
      <c r="AA149" s="29"/>
      <c r="AB149" s="29"/>
      <c r="AC149" s="29"/>
      <c r="AD149" s="29"/>
      <c r="AE149" s="29"/>
      <c r="AR149" s="152" t="s">
        <v>2181</v>
      </c>
      <c r="AT149" s="152" t="s">
        <v>128</v>
      </c>
      <c r="AU149" s="152" t="s">
        <v>85</v>
      </c>
      <c r="AY149" s="14" t="s">
        <v>125</v>
      </c>
      <c r="BE149" s="153">
        <f t="shared" si="4"/>
        <v>0</v>
      </c>
      <c r="BF149" s="153">
        <f t="shared" si="5"/>
        <v>0</v>
      </c>
      <c r="BG149" s="153">
        <f t="shared" si="6"/>
        <v>0</v>
      </c>
      <c r="BH149" s="153">
        <f t="shared" si="7"/>
        <v>0</v>
      </c>
      <c r="BI149" s="153">
        <f t="shared" si="8"/>
        <v>0</v>
      </c>
      <c r="BJ149" s="14" t="s">
        <v>85</v>
      </c>
      <c r="BK149" s="153">
        <f t="shared" si="9"/>
        <v>0</v>
      </c>
      <c r="BL149" s="14" t="s">
        <v>2181</v>
      </c>
      <c r="BM149" s="152" t="s">
        <v>5441</v>
      </c>
    </row>
    <row r="150" spans="1:65" s="2" customFormat="1" ht="168" customHeight="1">
      <c r="A150" s="29"/>
      <c r="B150" s="140"/>
      <c r="C150" s="141" t="s">
        <v>255</v>
      </c>
      <c r="D150" s="141" t="s">
        <v>128</v>
      </c>
      <c r="E150" s="142" t="s">
        <v>5442</v>
      </c>
      <c r="F150" s="143" t="s">
        <v>5443</v>
      </c>
      <c r="G150" s="144" t="s">
        <v>2188</v>
      </c>
      <c r="H150" s="145">
        <v>1</v>
      </c>
      <c r="I150" s="146"/>
      <c r="J150" s="147">
        <f t="shared" si="0"/>
        <v>0</v>
      </c>
      <c r="K150" s="143" t="s">
        <v>132</v>
      </c>
      <c r="L150" s="30"/>
      <c r="M150" s="148" t="s">
        <v>1</v>
      </c>
      <c r="N150" s="149" t="s">
        <v>42</v>
      </c>
      <c r="O150" s="55"/>
      <c r="P150" s="150">
        <f t="shared" si="1"/>
        <v>0</v>
      </c>
      <c r="Q150" s="150">
        <v>0</v>
      </c>
      <c r="R150" s="150">
        <f t="shared" si="2"/>
        <v>0</v>
      </c>
      <c r="S150" s="150">
        <v>0</v>
      </c>
      <c r="T150" s="151">
        <f t="shared" si="3"/>
        <v>0</v>
      </c>
      <c r="U150" s="29"/>
      <c r="V150" s="29"/>
      <c r="W150" s="29"/>
      <c r="X150" s="29"/>
      <c r="Y150" s="29"/>
      <c r="Z150" s="29"/>
      <c r="AA150" s="29"/>
      <c r="AB150" s="29"/>
      <c r="AC150" s="29"/>
      <c r="AD150" s="29"/>
      <c r="AE150" s="29"/>
      <c r="AR150" s="152" t="s">
        <v>2181</v>
      </c>
      <c r="AT150" s="152" t="s">
        <v>128</v>
      </c>
      <c r="AU150" s="152" t="s">
        <v>85</v>
      </c>
      <c r="AY150" s="14" t="s">
        <v>125</v>
      </c>
      <c r="BE150" s="153">
        <f t="shared" si="4"/>
        <v>0</v>
      </c>
      <c r="BF150" s="153">
        <f t="shared" si="5"/>
        <v>0</v>
      </c>
      <c r="BG150" s="153">
        <f t="shared" si="6"/>
        <v>0</v>
      </c>
      <c r="BH150" s="153">
        <f t="shared" si="7"/>
        <v>0</v>
      </c>
      <c r="BI150" s="153">
        <f t="shared" si="8"/>
        <v>0</v>
      </c>
      <c r="BJ150" s="14" t="s">
        <v>85</v>
      </c>
      <c r="BK150" s="153">
        <f t="shared" si="9"/>
        <v>0</v>
      </c>
      <c r="BL150" s="14" t="s">
        <v>2181</v>
      </c>
      <c r="BM150" s="152" t="s">
        <v>5444</v>
      </c>
    </row>
    <row r="151" spans="1:65" s="2" customFormat="1" ht="168" customHeight="1">
      <c r="A151" s="29"/>
      <c r="B151" s="140"/>
      <c r="C151" s="141" t="s">
        <v>259</v>
      </c>
      <c r="D151" s="141" t="s">
        <v>128</v>
      </c>
      <c r="E151" s="142" t="s">
        <v>5445</v>
      </c>
      <c r="F151" s="143" t="s">
        <v>5446</v>
      </c>
      <c r="G151" s="144" t="s">
        <v>2188</v>
      </c>
      <c r="H151" s="145">
        <v>1</v>
      </c>
      <c r="I151" s="146"/>
      <c r="J151" s="147">
        <f t="shared" ref="J151:J182" si="10">ROUND(I151*H151,2)</f>
        <v>0</v>
      </c>
      <c r="K151" s="143" t="s">
        <v>132</v>
      </c>
      <c r="L151" s="30"/>
      <c r="M151" s="148" t="s">
        <v>1</v>
      </c>
      <c r="N151" s="149" t="s">
        <v>42</v>
      </c>
      <c r="O151" s="55"/>
      <c r="P151" s="150">
        <f t="shared" ref="P151:P182" si="11">O151*H151</f>
        <v>0</v>
      </c>
      <c r="Q151" s="150">
        <v>0</v>
      </c>
      <c r="R151" s="150">
        <f t="shared" ref="R151:R182" si="12">Q151*H151</f>
        <v>0</v>
      </c>
      <c r="S151" s="150">
        <v>0</v>
      </c>
      <c r="T151" s="151">
        <f t="shared" ref="T151:T182" si="13">S151*H151</f>
        <v>0</v>
      </c>
      <c r="U151" s="29"/>
      <c r="V151" s="29"/>
      <c r="W151" s="29"/>
      <c r="X151" s="29"/>
      <c r="Y151" s="29"/>
      <c r="Z151" s="29"/>
      <c r="AA151" s="29"/>
      <c r="AB151" s="29"/>
      <c r="AC151" s="29"/>
      <c r="AD151" s="29"/>
      <c r="AE151" s="29"/>
      <c r="AR151" s="152" t="s">
        <v>2181</v>
      </c>
      <c r="AT151" s="152" t="s">
        <v>128</v>
      </c>
      <c r="AU151" s="152" t="s">
        <v>85</v>
      </c>
      <c r="AY151" s="14" t="s">
        <v>125</v>
      </c>
      <c r="BE151" s="153">
        <f t="shared" ref="BE151:BE175" si="14">IF(N151="základní",J151,0)</f>
        <v>0</v>
      </c>
      <c r="BF151" s="153">
        <f t="shared" ref="BF151:BF175" si="15">IF(N151="snížená",J151,0)</f>
        <v>0</v>
      </c>
      <c r="BG151" s="153">
        <f t="shared" ref="BG151:BG175" si="16">IF(N151="zákl. přenesená",J151,0)</f>
        <v>0</v>
      </c>
      <c r="BH151" s="153">
        <f t="shared" ref="BH151:BH175" si="17">IF(N151="sníž. přenesená",J151,0)</f>
        <v>0</v>
      </c>
      <c r="BI151" s="153">
        <f t="shared" ref="BI151:BI175" si="18">IF(N151="nulová",J151,0)</f>
        <v>0</v>
      </c>
      <c r="BJ151" s="14" t="s">
        <v>85</v>
      </c>
      <c r="BK151" s="153">
        <f t="shared" ref="BK151:BK175" si="19">ROUND(I151*H151,2)</f>
        <v>0</v>
      </c>
      <c r="BL151" s="14" t="s">
        <v>2181</v>
      </c>
      <c r="BM151" s="152" t="s">
        <v>5447</v>
      </c>
    </row>
    <row r="152" spans="1:65" s="2" customFormat="1" ht="168" customHeight="1">
      <c r="A152" s="29"/>
      <c r="B152" s="140"/>
      <c r="C152" s="141" t="s">
        <v>263</v>
      </c>
      <c r="D152" s="141" t="s">
        <v>128</v>
      </c>
      <c r="E152" s="142" t="s">
        <v>5448</v>
      </c>
      <c r="F152" s="143" t="s">
        <v>5449</v>
      </c>
      <c r="G152" s="144" t="s">
        <v>2188</v>
      </c>
      <c r="H152" s="145">
        <v>1</v>
      </c>
      <c r="I152" s="146"/>
      <c r="J152" s="147">
        <f t="shared" si="10"/>
        <v>0</v>
      </c>
      <c r="K152" s="143" t="s">
        <v>132</v>
      </c>
      <c r="L152" s="30"/>
      <c r="M152" s="148" t="s">
        <v>1</v>
      </c>
      <c r="N152" s="149" t="s">
        <v>42</v>
      </c>
      <c r="O152" s="55"/>
      <c r="P152" s="150">
        <f t="shared" si="11"/>
        <v>0</v>
      </c>
      <c r="Q152" s="150">
        <v>0</v>
      </c>
      <c r="R152" s="150">
        <f t="shared" si="12"/>
        <v>0</v>
      </c>
      <c r="S152" s="150">
        <v>0</v>
      </c>
      <c r="T152" s="151">
        <f t="shared" si="13"/>
        <v>0</v>
      </c>
      <c r="U152" s="29"/>
      <c r="V152" s="29"/>
      <c r="W152" s="29"/>
      <c r="X152" s="29"/>
      <c r="Y152" s="29"/>
      <c r="Z152" s="29"/>
      <c r="AA152" s="29"/>
      <c r="AB152" s="29"/>
      <c r="AC152" s="29"/>
      <c r="AD152" s="29"/>
      <c r="AE152" s="29"/>
      <c r="AR152" s="152" t="s">
        <v>2181</v>
      </c>
      <c r="AT152" s="152" t="s">
        <v>128</v>
      </c>
      <c r="AU152" s="152" t="s">
        <v>85</v>
      </c>
      <c r="AY152" s="14" t="s">
        <v>125</v>
      </c>
      <c r="BE152" s="153">
        <f t="shared" si="14"/>
        <v>0</v>
      </c>
      <c r="BF152" s="153">
        <f t="shared" si="15"/>
        <v>0</v>
      </c>
      <c r="BG152" s="153">
        <f t="shared" si="16"/>
        <v>0</v>
      </c>
      <c r="BH152" s="153">
        <f t="shared" si="17"/>
        <v>0</v>
      </c>
      <c r="BI152" s="153">
        <f t="shared" si="18"/>
        <v>0</v>
      </c>
      <c r="BJ152" s="14" t="s">
        <v>85</v>
      </c>
      <c r="BK152" s="153">
        <f t="shared" si="19"/>
        <v>0</v>
      </c>
      <c r="BL152" s="14" t="s">
        <v>2181</v>
      </c>
      <c r="BM152" s="152" t="s">
        <v>5450</v>
      </c>
    </row>
    <row r="153" spans="1:65" s="2" customFormat="1" ht="168" customHeight="1">
      <c r="A153" s="29"/>
      <c r="B153" s="140"/>
      <c r="C153" s="141" t="s">
        <v>267</v>
      </c>
      <c r="D153" s="141" t="s">
        <v>128</v>
      </c>
      <c r="E153" s="142" t="s">
        <v>5451</v>
      </c>
      <c r="F153" s="143" t="s">
        <v>5452</v>
      </c>
      <c r="G153" s="144" t="s">
        <v>2188</v>
      </c>
      <c r="H153" s="145">
        <v>1</v>
      </c>
      <c r="I153" s="146"/>
      <c r="J153" s="147">
        <f t="shared" si="10"/>
        <v>0</v>
      </c>
      <c r="K153" s="143" t="s">
        <v>132</v>
      </c>
      <c r="L153" s="30"/>
      <c r="M153" s="148" t="s">
        <v>1</v>
      </c>
      <c r="N153" s="149" t="s">
        <v>42</v>
      </c>
      <c r="O153" s="55"/>
      <c r="P153" s="150">
        <f t="shared" si="11"/>
        <v>0</v>
      </c>
      <c r="Q153" s="150">
        <v>0</v>
      </c>
      <c r="R153" s="150">
        <f t="shared" si="12"/>
        <v>0</v>
      </c>
      <c r="S153" s="150">
        <v>0</v>
      </c>
      <c r="T153" s="151">
        <f t="shared" si="13"/>
        <v>0</v>
      </c>
      <c r="U153" s="29"/>
      <c r="V153" s="29"/>
      <c r="W153" s="29"/>
      <c r="X153" s="29"/>
      <c r="Y153" s="29"/>
      <c r="Z153" s="29"/>
      <c r="AA153" s="29"/>
      <c r="AB153" s="29"/>
      <c r="AC153" s="29"/>
      <c r="AD153" s="29"/>
      <c r="AE153" s="29"/>
      <c r="AR153" s="152" t="s">
        <v>2181</v>
      </c>
      <c r="AT153" s="152" t="s">
        <v>128</v>
      </c>
      <c r="AU153" s="152" t="s">
        <v>85</v>
      </c>
      <c r="AY153" s="14" t="s">
        <v>125</v>
      </c>
      <c r="BE153" s="153">
        <f t="shared" si="14"/>
        <v>0</v>
      </c>
      <c r="BF153" s="153">
        <f t="shared" si="15"/>
        <v>0</v>
      </c>
      <c r="BG153" s="153">
        <f t="shared" si="16"/>
        <v>0</v>
      </c>
      <c r="BH153" s="153">
        <f t="shared" si="17"/>
        <v>0</v>
      </c>
      <c r="BI153" s="153">
        <f t="shared" si="18"/>
        <v>0</v>
      </c>
      <c r="BJ153" s="14" t="s">
        <v>85</v>
      </c>
      <c r="BK153" s="153">
        <f t="shared" si="19"/>
        <v>0</v>
      </c>
      <c r="BL153" s="14" t="s">
        <v>2181</v>
      </c>
      <c r="BM153" s="152" t="s">
        <v>5453</v>
      </c>
    </row>
    <row r="154" spans="1:65" s="2" customFormat="1" ht="168" customHeight="1">
      <c r="A154" s="29"/>
      <c r="B154" s="140"/>
      <c r="C154" s="141" t="s">
        <v>271</v>
      </c>
      <c r="D154" s="141" t="s">
        <v>128</v>
      </c>
      <c r="E154" s="142" t="s">
        <v>5454</v>
      </c>
      <c r="F154" s="143" t="s">
        <v>5455</v>
      </c>
      <c r="G154" s="144" t="s">
        <v>2188</v>
      </c>
      <c r="H154" s="145">
        <v>1</v>
      </c>
      <c r="I154" s="146"/>
      <c r="J154" s="147">
        <f t="shared" si="10"/>
        <v>0</v>
      </c>
      <c r="K154" s="143" t="s">
        <v>132</v>
      </c>
      <c r="L154" s="30"/>
      <c r="M154" s="148" t="s">
        <v>1</v>
      </c>
      <c r="N154" s="149" t="s">
        <v>42</v>
      </c>
      <c r="O154" s="55"/>
      <c r="P154" s="150">
        <f t="shared" si="11"/>
        <v>0</v>
      </c>
      <c r="Q154" s="150">
        <v>0</v>
      </c>
      <c r="R154" s="150">
        <f t="shared" si="12"/>
        <v>0</v>
      </c>
      <c r="S154" s="150">
        <v>0</v>
      </c>
      <c r="T154" s="151">
        <f t="shared" si="13"/>
        <v>0</v>
      </c>
      <c r="U154" s="29"/>
      <c r="V154" s="29"/>
      <c r="W154" s="29"/>
      <c r="X154" s="29"/>
      <c r="Y154" s="29"/>
      <c r="Z154" s="29"/>
      <c r="AA154" s="29"/>
      <c r="AB154" s="29"/>
      <c r="AC154" s="29"/>
      <c r="AD154" s="29"/>
      <c r="AE154" s="29"/>
      <c r="AR154" s="152" t="s">
        <v>2181</v>
      </c>
      <c r="AT154" s="152" t="s">
        <v>128</v>
      </c>
      <c r="AU154" s="152" t="s">
        <v>85</v>
      </c>
      <c r="AY154" s="14" t="s">
        <v>125</v>
      </c>
      <c r="BE154" s="153">
        <f t="shared" si="14"/>
        <v>0</v>
      </c>
      <c r="BF154" s="153">
        <f t="shared" si="15"/>
        <v>0</v>
      </c>
      <c r="BG154" s="153">
        <f t="shared" si="16"/>
        <v>0</v>
      </c>
      <c r="BH154" s="153">
        <f t="shared" si="17"/>
        <v>0</v>
      </c>
      <c r="BI154" s="153">
        <f t="shared" si="18"/>
        <v>0</v>
      </c>
      <c r="BJ154" s="14" t="s">
        <v>85</v>
      </c>
      <c r="BK154" s="153">
        <f t="shared" si="19"/>
        <v>0</v>
      </c>
      <c r="BL154" s="14" t="s">
        <v>2181</v>
      </c>
      <c r="BM154" s="152" t="s">
        <v>5456</v>
      </c>
    </row>
    <row r="155" spans="1:65" s="2" customFormat="1" ht="168" customHeight="1">
      <c r="A155" s="29"/>
      <c r="B155" s="140"/>
      <c r="C155" s="141" t="s">
        <v>275</v>
      </c>
      <c r="D155" s="141" t="s">
        <v>128</v>
      </c>
      <c r="E155" s="142" t="s">
        <v>5457</v>
      </c>
      <c r="F155" s="143" t="s">
        <v>5458</v>
      </c>
      <c r="G155" s="144" t="s">
        <v>2188</v>
      </c>
      <c r="H155" s="145">
        <v>1</v>
      </c>
      <c r="I155" s="146"/>
      <c r="J155" s="147">
        <f t="shared" si="10"/>
        <v>0</v>
      </c>
      <c r="K155" s="143" t="s">
        <v>132</v>
      </c>
      <c r="L155" s="30"/>
      <c r="M155" s="148" t="s">
        <v>1</v>
      </c>
      <c r="N155" s="149" t="s">
        <v>42</v>
      </c>
      <c r="O155" s="55"/>
      <c r="P155" s="150">
        <f t="shared" si="11"/>
        <v>0</v>
      </c>
      <c r="Q155" s="150">
        <v>0</v>
      </c>
      <c r="R155" s="150">
        <f t="shared" si="12"/>
        <v>0</v>
      </c>
      <c r="S155" s="150">
        <v>0</v>
      </c>
      <c r="T155" s="151">
        <f t="shared" si="13"/>
        <v>0</v>
      </c>
      <c r="U155" s="29"/>
      <c r="V155" s="29"/>
      <c r="W155" s="29"/>
      <c r="X155" s="29"/>
      <c r="Y155" s="29"/>
      <c r="Z155" s="29"/>
      <c r="AA155" s="29"/>
      <c r="AB155" s="29"/>
      <c r="AC155" s="29"/>
      <c r="AD155" s="29"/>
      <c r="AE155" s="29"/>
      <c r="AR155" s="152" t="s">
        <v>2181</v>
      </c>
      <c r="AT155" s="152" t="s">
        <v>128</v>
      </c>
      <c r="AU155" s="152" t="s">
        <v>85</v>
      </c>
      <c r="AY155" s="14" t="s">
        <v>125</v>
      </c>
      <c r="BE155" s="153">
        <f t="shared" si="14"/>
        <v>0</v>
      </c>
      <c r="BF155" s="153">
        <f t="shared" si="15"/>
        <v>0</v>
      </c>
      <c r="BG155" s="153">
        <f t="shared" si="16"/>
        <v>0</v>
      </c>
      <c r="BH155" s="153">
        <f t="shared" si="17"/>
        <v>0</v>
      </c>
      <c r="BI155" s="153">
        <f t="shared" si="18"/>
        <v>0</v>
      </c>
      <c r="BJ155" s="14" t="s">
        <v>85</v>
      </c>
      <c r="BK155" s="153">
        <f t="shared" si="19"/>
        <v>0</v>
      </c>
      <c r="BL155" s="14" t="s">
        <v>2181</v>
      </c>
      <c r="BM155" s="152" t="s">
        <v>5459</v>
      </c>
    </row>
    <row r="156" spans="1:65" s="2" customFormat="1" ht="168" customHeight="1">
      <c r="A156" s="29"/>
      <c r="B156" s="140"/>
      <c r="C156" s="141" t="s">
        <v>279</v>
      </c>
      <c r="D156" s="141" t="s">
        <v>128</v>
      </c>
      <c r="E156" s="142" t="s">
        <v>5460</v>
      </c>
      <c r="F156" s="143" t="s">
        <v>5461</v>
      </c>
      <c r="G156" s="144" t="s">
        <v>2188</v>
      </c>
      <c r="H156" s="145">
        <v>1</v>
      </c>
      <c r="I156" s="146"/>
      <c r="J156" s="147">
        <f t="shared" si="10"/>
        <v>0</v>
      </c>
      <c r="K156" s="143" t="s">
        <v>132</v>
      </c>
      <c r="L156" s="30"/>
      <c r="M156" s="148" t="s">
        <v>1</v>
      </c>
      <c r="N156" s="149" t="s">
        <v>42</v>
      </c>
      <c r="O156" s="55"/>
      <c r="P156" s="150">
        <f t="shared" si="11"/>
        <v>0</v>
      </c>
      <c r="Q156" s="150">
        <v>0</v>
      </c>
      <c r="R156" s="150">
        <f t="shared" si="12"/>
        <v>0</v>
      </c>
      <c r="S156" s="150">
        <v>0</v>
      </c>
      <c r="T156" s="151">
        <f t="shared" si="13"/>
        <v>0</v>
      </c>
      <c r="U156" s="29"/>
      <c r="V156" s="29"/>
      <c r="W156" s="29"/>
      <c r="X156" s="29"/>
      <c r="Y156" s="29"/>
      <c r="Z156" s="29"/>
      <c r="AA156" s="29"/>
      <c r="AB156" s="29"/>
      <c r="AC156" s="29"/>
      <c r="AD156" s="29"/>
      <c r="AE156" s="29"/>
      <c r="AR156" s="152" t="s">
        <v>2181</v>
      </c>
      <c r="AT156" s="152" t="s">
        <v>128</v>
      </c>
      <c r="AU156" s="152" t="s">
        <v>85</v>
      </c>
      <c r="AY156" s="14" t="s">
        <v>125</v>
      </c>
      <c r="BE156" s="153">
        <f t="shared" si="14"/>
        <v>0</v>
      </c>
      <c r="BF156" s="153">
        <f t="shared" si="15"/>
        <v>0</v>
      </c>
      <c r="BG156" s="153">
        <f t="shared" si="16"/>
        <v>0</v>
      </c>
      <c r="BH156" s="153">
        <f t="shared" si="17"/>
        <v>0</v>
      </c>
      <c r="BI156" s="153">
        <f t="shared" si="18"/>
        <v>0</v>
      </c>
      <c r="BJ156" s="14" t="s">
        <v>85</v>
      </c>
      <c r="BK156" s="153">
        <f t="shared" si="19"/>
        <v>0</v>
      </c>
      <c r="BL156" s="14" t="s">
        <v>2181</v>
      </c>
      <c r="BM156" s="152" t="s">
        <v>5462</v>
      </c>
    </row>
    <row r="157" spans="1:65" s="2" customFormat="1" ht="180.75" customHeight="1">
      <c r="A157" s="29"/>
      <c r="B157" s="140"/>
      <c r="C157" s="141" t="s">
        <v>283</v>
      </c>
      <c r="D157" s="141" t="s">
        <v>128</v>
      </c>
      <c r="E157" s="142" t="s">
        <v>5463</v>
      </c>
      <c r="F157" s="143" t="s">
        <v>5464</v>
      </c>
      <c r="G157" s="144" t="s">
        <v>2188</v>
      </c>
      <c r="H157" s="145">
        <v>1</v>
      </c>
      <c r="I157" s="146"/>
      <c r="J157" s="147">
        <f t="shared" si="10"/>
        <v>0</v>
      </c>
      <c r="K157" s="143" t="s">
        <v>132</v>
      </c>
      <c r="L157" s="30"/>
      <c r="M157" s="148" t="s">
        <v>1</v>
      </c>
      <c r="N157" s="149" t="s">
        <v>42</v>
      </c>
      <c r="O157" s="55"/>
      <c r="P157" s="150">
        <f t="shared" si="11"/>
        <v>0</v>
      </c>
      <c r="Q157" s="150">
        <v>0</v>
      </c>
      <c r="R157" s="150">
        <f t="shared" si="12"/>
        <v>0</v>
      </c>
      <c r="S157" s="150">
        <v>0</v>
      </c>
      <c r="T157" s="151">
        <f t="shared" si="13"/>
        <v>0</v>
      </c>
      <c r="U157" s="29"/>
      <c r="V157" s="29"/>
      <c r="W157" s="29"/>
      <c r="X157" s="29"/>
      <c r="Y157" s="29"/>
      <c r="Z157" s="29"/>
      <c r="AA157" s="29"/>
      <c r="AB157" s="29"/>
      <c r="AC157" s="29"/>
      <c r="AD157" s="29"/>
      <c r="AE157" s="29"/>
      <c r="AR157" s="152" t="s">
        <v>2181</v>
      </c>
      <c r="AT157" s="152" t="s">
        <v>128</v>
      </c>
      <c r="AU157" s="152" t="s">
        <v>85</v>
      </c>
      <c r="AY157" s="14" t="s">
        <v>125</v>
      </c>
      <c r="BE157" s="153">
        <f t="shared" si="14"/>
        <v>0</v>
      </c>
      <c r="BF157" s="153">
        <f t="shared" si="15"/>
        <v>0</v>
      </c>
      <c r="BG157" s="153">
        <f t="shared" si="16"/>
        <v>0</v>
      </c>
      <c r="BH157" s="153">
        <f t="shared" si="17"/>
        <v>0</v>
      </c>
      <c r="BI157" s="153">
        <f t="shared" si="18"/>
        <v>0</v>
      </c>
      <c r="BJ157" s="14" t="s">
        <v>85</v>
      </c>
      <c r="BK157" s="153">
        <f t="shared" si="19"/>
        <v>0</v>
      </c>
      <c r="BL157" s="14" t="s">
        <v>2181</v>
      </c>
      <c r="BM157" s="152" t="s">
        <v>5465</v>
      </c>
    </row>
    <row r="158" spans="1:65" s="2" customFormat="1" ht="78" customHeight="1">
      <c r="A158" s="29"/>
      <c r="B158" s="140"/>
      <c r="C158" s="141" t="s">
        <v>287</v>
      </c>
      <c r="D158" s="141" t="s">
        <v>128</v>
      </c>
      <c r="E158" s="142" t="s">
        <v>5466</v>
      </c>
      <c r="F158" s="143" t="s">
        <v>5467</v>
      </c>
      <c r="G158" s="144" t="s">
        <v>2188</v>
      </c>
      <c r="H158" s="145">
        <v>1</v>
      </c>
      <c r="I158" s="146"/>
      <c r="J158" s="147">
        <f t="shared" si="10"/>
        <v>0</v>
      </c>
      <c r="K158" s="143" t="s">
        <v>132</v>
      </c>
      <c r="L158" s="30"/>
      <c r="M158" s="148" t="s">
        <v>1</v>
      </c>
      <c r="N158" s="149" t="s">
        <v>42</v>
      </c>
      <c r="O158" s="55"/>
      <c r="P158" s="150">
        <f t="shared" si="11"/>
        <v>0</v>
      </c>
      <c r="Q158" s="150">
        <v>0</v>
      </c>
      <c r="R158" s="150">
        <f t="shared" si="12"/>
        <v>0</v>
      </c>
      <c r="S158" s="150">
        <v>0</v>
      </c>
      <c r="T158" s="151">
        <f t="shared" si="13"/>
        <v>0</v>
      </c>
      <c r="U158" s="29"/>
      <c r="V158" s="29"/>
      <c r="W158" s="29"/>
      <c r="X158" s="29"/>
      <c r="Y158" s="29"/>
      <c r="Z158" s="29"/>
      <c r="AA158" s="29"/>
      <c r="AB158" s="29"/>
      <c r="AC158" s="29"/>
      <c r="AD158" s="29"/>
      <c r="AE158" s="29"/>
      <c r="AR158" s="152" t="s">
        <v>2181</v>
      </c>
      <c r="AT158" s="152" t="s">
        <v>128</v>
      </c>
      <c r="AU158" s="152" t="s">
        <v>85</v>
      </c>
      <c r="AY158" s="14" t="s">
        <v>125</v>
      </c>
      <c r="BE158" s="153">
        <f t="shared" si="14"/>
        <v>0</v>
      </c>
      <c r="BF158" s="153">
        <f t="shared" si="15"/>
        <v>0</v>
      </c>
      <c r="BG158" s="153">
        <f t="shared" si="16"/>
        <v>0</v>
      </c>
      <c r="BH158" s="153">
        <f t="shared" si="17"/>
        <v>0</v>
      </c>
      <c r="BI158" s="153">
        <f t="shared" si="18"/>
        <v>0</v>
      </c>
      <c r="BJ158" s="14" t="s">
        <v>85</v>
      </c>
      <c r="BK158" s="153">
        <f t="shared" si="19"/>
        <v>0</v>
      </c>
      <c r="BL158" s="14" t="s">
        <v>2181</v>
      </c>
      <c r="BM158" s="152" t="s">
        <v>5468</v>
      </c>
    </row>
    <row r="159" spans="1:65" s="2" customFormat="1" ht="90" customHeight="1">
      <c r="A159" s="29"/>
      <c r="B159" s="140"/>
      <c r="C159" s="141" t="s">
        <v>291</v>
      </c>
      <c r="D159" s="141" t="s">
        <v>128</v>
      </c>
      <c r="E159" s="142" t="s">
        <v>5469</v>
      </c>
      <c r="F159" s="143" t="s">
        <v>5470</v>
      </c>
      <c r="G159" s="144" t="s">
        <v>2188</v>
      </c>
      <c r="H159" s="145">
        <v>1</v>
      </c>
      <c r="I159" s="146"/>
      <c r="J159" s="147">
        <f t="shared" si="10"/>
        <v>0</v>
      </c>
      <c r="K159" s="143" t="s">
        <v>132</v>
      </c>
      <c r="L159" s="30"/>
      <c r="M159" s="148" t="s">
        <v>1</v>
      </c>
      <c r="N159" s="149" t="s">
        <v>42</v>
      </c>
      <c r="O159" s="55"/>
      <c r="P159" s="150">
        <f t="shared" si="11"/>
        <v>0</v>
      </c>
      <c r="Q159" s="150">
        <v>0</v>
      </c>
      <c r="R159" s="150">
        <f t="shared" si="12"/>
        <v>0</v>
      </c>
      <c r="S159" s="150">
        <v>0</v>
      </c>
      <c r="T159" s="151">
        <f t="shared" si="13"/>
        <v>0</v>
      </c>
      <c r="U159" s="29"/>
      <c r="V159" s="29"/>
      <c r="W159" s="29"/>
      <c r="X159" s="29"/>
      <c r="Y159" s="29"/>
      <c r="Z159" s="29"/>
      <c r="AA159" s="29"/>
      <c r="AB159" s="29"/>
      <c r="AC159" s="29"/>
      <c r="AD159" s="29"/>
      <c r="AE159" s="29"/>
      <c r="AR159" s="152" t="s">
        <v>2181</v>
      </c>
      <c r="AT159" s="152" t="s">
        <v>128</v>
      </c>
      <c r="AU159" s="152" t="s">
        <v>85</v>
      </c>
      <c r="AY159" s="14" t="s">
        <v>125</v>
      </c>
      <c r="BE159" s="153">
        <f t="shared" si="14"/>
        <v>0</v>
      </c>
      <c r="BF159" s="153">
        <f t="shared" si="15"/>
        <v>0</v>
      </c>
      <c r="BG159" s="153">
        <f t="shared" si="16"/>
        <v>0</v>
      </c>
      <c r="BH159" s="153">
        <f t="shared" si="17"/>
        <v>0</v>
      </c>
      <c r="BI159" s="153">
        <f t="shared" si="18"/>
        <v>0</v>
      </c>
      <c r="BJ159" s="14" t="s">
        <v>85</v>
      </c>
      <c r="BK159" s="153">
        <f t="shared" si="19"/>
        <v>0</v>
      </c>
      <c r="BL159" s="14" t="s">
        <v>2181</v>
      </c>
      <c r="BM159" s="152" t="s">
        <v>5471</v>
      </c>
    </row>
    <row r="160" spans="1:65" s="2" customFormat="1" ht="37.9" customHeight="1">
      <c r="A160" s="29"/>
      <c r="B160" s="140"/>
      <c r="C160" s="141" t="s">
        <v>295</v>
      </c>
      <c r="D160" s="141" t="s">
        <v>128</v>
      </c>
      <c r="E160" s="142" t="s">
        <v>5472</v>
      </c>
      <c r="F160" s="143" t="s">
        <v>5473</v>
      </c>
      <c r="G160" s="144" t="s">
        <v>2188</v>
      </c>
      <c r="H160" s="145">
        <v>1</v>
      </c>
      <c r="I160" s="146"/>
      <c r="J160" s="147">
        <f t="shared" si="10"/>
        <v>0</v>
      </c>
      <c r="K160" s="143" t="s">
        <v>132</v>
      </c>
      <c r="L160" s="30"/>
      <c r="M160" s="148" t="s">
        <v>1</v>
      </c>
      <c r="N160" s="149" t="s">
        <v>42</v>
      </c>
      <c r="O160" s="55"/>
      <c r="P160" s="150">
        <f t="shared" si="11"/>
        <v>0</v>
      </c>
      <c r="Q160" s="150">
        <v>0</v>
      </c>
      <c r="R160" s="150">
        <f t="shared" si="12"/>
        <v>0</v>
      </c>
      <c r="S160" s="150">
        <v>0</v>
      </c>
      <c r="T160" s="151">
        <f t="shared" si="13"/>
        <v>0</v>
      </c>
      <c r="U160" s="29"/>
      <c r="V160" s="29"/>
      <c r="W160" s="29"/>
      <c r="X160" s="29"/>
      <c r="Y160" s="29"/>
      <c r="Z160" s="29"/>
      <c r="AA160" s="29"/>
      <c r="AB160" s="29"/>
      <c r="AC160" s="29"/>
      <c r="AD160" s="29"/>
      <c r="AE160" s="29"/>
      <c r="AR160" s="152" t="s">
        <v>2181</v>
      </c>
      <c r="AT160" s="152" t="s">
        <v>128</v>
      </c>
      <c r="AU160" s="152" t="s">
        <v>85</v>
      </c>
      <c r="AY160" s="14" t="s">
        <v>125</v>
      </c>
      <c r="BE160" s="153">
        <f t="shared" si="14"/>
        <v>0</v>
      </c>
      <c r="BF160" s="153">
        <f t="shared" si="15"/>
        <v>0</v>
      </c>
      <c r="BG160" s="153">
        <f t="shared" si="16"/>
        <v>0</v>
      </c>
      <c r="BH160" s="153">
        <f t="shared" si="17"/>
        <v>0</v>
      </c>
      <c r="BI160" s="153">
        <f t="shared" si="18"/>
        <v>0</v>
      </c>
      <c r="BJ160" s="14" t="s">
        <v>85</v>
      </c>
      <c r="BK160" s="153">
        <f t="shared" si="19"/>
        <v>0</v>
      </c>
      <c r="BL160" s="14" t="s">
        <v>2181</v>
      </c>
      <c r="BM160" s="152" t="s">
        <v>5474</v>
      </c>
    </row>
    <row r="161" spans="1:65" s="2" customFormat="1" ht="44.25" customHeight="1">
      <c r="A161" s="29"/>
      <c r="B161" s="140"/>
      <c r="C161" s="141" t="s">
        <v>299</v>
      </c>
      <c r="D161" s="141" t="s">
        <v>128</v>
      </c>
      <c r="E161" s="142" t="s">
        <v>5475</v>
      </c>
      <c r="F161" s="143" t="s">
        <v>5476</v>
      </c>
      <c r="G161" s="144" t="s">
        <v>2188</v>
      </c>
      <c r="H161" s="145">
        <v>1</v>
      </c>
      <c r="I161" s="146"/>
      <c r="J161" s="147">
        <f t="shared" si="10"/>
        <v>0</v>
      </c>
      <c r="K161" s="143" t="s">
        <v>132</v>
      </c>
      <c r="L161" s="30"/>
      <c r="M161" s="148" t="s">
        <v>1</v>
      </c>
      <c r="N161" s="149" t="s">
        <v>42</v>
      </c>
      <c r="O161" s="55"/>
      <c r="P161" s="150">
        <f t="shared" si="11"/>
        <v>0</v>
      </c>
      <c r="Q161" s="150">
        <v>0</v>
      </c>
      <c r="R161" s="150">
        <f t="shared" si="12"/>
        <v>0</v>
      </c>
      <c r="S161" s="150">
        <v>0</v>
      </c>
      <c r="T161" s="151">
        <f t="shared" si="13"/>
        <v>0</v>
      </c>
      <c r="U161" s="29"/>
      <c r="V161" s="29"/>
      <c r="W161" s="29"/>
      <c r="X161" s="29"/>
      <c r="Y161" s="29"/>
      <c r="Z161" s="29"/>
      <c r="AA161" s="29"/>
      <c r="AB161" s="29"/>
      <c r="AC161" s="29"/>
      <c r="AD161" s="29"/>
      <c r="AE161" s="29"/>
      <c r="AR161" s="152" t="s">
        <v>2181</v>
      </c>
      <c r="AT161" s="152" t="s">
        <v>128</v>
      </c>
      <c r="AU161" s="152" t="s">
        <v>85</v>
      </c>
      <c r="AY161" s="14" t="s">
        <v>125</v>
      </c>
      <c r="BE161" s="153">
        <f t="shared" si="14"/>
        <v>0</v>
      </c>
      <c r="BF161" s="153">
        <f t="shared" si="15"/>
        <v>0</v>
      </c>
      <c r="BG161" s="153">
        <f t="shared" si="16"/>
        <v>0</v>
      </c>
      <c r="BH161" s="153">
        <f t="shared" si="17"/>
        <v>0</v>
      </c>
      <c r="BI161" s="153">
        <f t="shared" si="18"/>
        <v>0</v>
      </c>
      <c r="BJ161" s="14" t="s">
        <v>85</v>
      </c>
      <c r="BK161" s="153">
        <f t="shared" si="19"/>
        <v>0</v>
      </c>
      <c r="BL161" s="14" t="s">
        <v>2181</v>
      </c>
      <c r="BM161" s="152" t="s">
        <v>5477</v>
      </c>
    </row>
    <row r="162" spans="1:65" s="2" customFormat="1" ht="90" customHeight="1">
      <c r="A162" s="29"/>
      <c r="B162" s="140"/>
      <c r="C162" s="141" t="s">
        <v>303</v>
      </c>
      <c r="D162" s="141" t="s">
        <v>128</v>
      </c>
      <c r="E162" s="142" t="s">
        <v>5478</v>
      </c>
      <c r="F162" s="143" t="s">
        <v>5479</v>
      </c>
      <c r="G162" s="144" t="s">
        <v>446</v>
      </c>
      <c r="H162" s="145">
        <v>1</v>
      </c>
      <c r="I162" s="146"/>
      <c r="J162" s="147">
        <f t="shared" si="10"/>
        <v>0</v>
      </c>
      <c r="K162" s="143" t="s">
        <v>132</v>
      </c>
      <c r="L162" s="30"/>
      <c r="M162" s="148" t="s">
        <v>1</v>
      </c>
      <c r="N162" s="149" t="s">
        <v>42</v>
      </c>
      <c r="O162" s="55"/>
      <c r="P162" s="150">
        <f t="shared" si="11"/>
        <v>0</v>
      </c>
      <c r="Q162" s="150">
        <v>0</v>
      </c>
      <c r="R162" s="150">
        <f t="shared" si="12"/>
        <v>0</v>
      </c>
      <c r="S162" s="150">
        <v>0</v>
      </c>
      <c r="T162" s="151">
        <f t="shared" si="13"/>
        <v>0</v>
      </c>
      <c r="U162" s="29"/>
      <c r="V162" s="29"/>
      <c r="W162" s="29"/>
      <c r="X162" s="29"/>
      <c r="Y162" s="29"/>
      <c r="Z162" s="29"/>
      <c r="AA162" s="29"/>
      <c r="AB162" s="29"/>
      <c r="AC162" s="29"/>
      <c r="AD162" s="29"/>
      <c r="AE162" s="29"/>
      <c r="AR162" s="152" t="s">
        <v>2181</v>
      </c>
      <c r="AT162" s="152" t="s">
        <v>128</v>
      </c>
      <c r="AU162" s="152" t="s">
        <v>85</v>
      </c>
      <c r="AY162" s="14" t="s">
        <v>125</v>
      </c>
      <c r="BE162" s="153">
        <f t="shared" si="14"/>
        <v>0</v>
      </c>
      <c r="BF162" s="153">
        <f t="shared" si="15"/>
        <v>0</v>
      </c>
      <c r="BG162" s="153">
        <f t="shared" si="16"/>
        <v>0</v>
      </c>
      <c r="BH162" s="153">
        <f t="shared" si="17"/>
        <v>0</v>
      </c>
      <c r="BI162" s="153">
        <f t="shared" si="18"/>
        <v>0</v>
      </c>
      <c r="BJ162" s="14" t="s">
        <v>85</v>
      </c>
      <c r="BK162" s="153">
        <f t="shared" si="19"/>
        <v>0</v>
      </c>
      <c r="BL162" s="14" t="s">
        <v>2181</v>
      </c>
      <c r="BM162" s="152" t="s">
        <v>5480</v>
      </c>
    </row>
    <row r="163" spans="1:65" s="2" customFormat="1" ht="90" customHeight="1">
      <c r="A163" s="29"/>
      <c r="B163" s="140"/>
      <c r="C163" s="141" t="s">
        <v>307</v>
      </c>
      <c r="D163" s="141" t="s">
        <v>128</v>
      </c>
      <c r="E163" s="142" t="s">
        <v>5481</v>
      </c>
      <c r="F163" s="143" t="s">
        <v>5482</v>
      </c>
      <c r="G163" s="144" t="s">
        <v>446</v>
      </c>
      <c r="H163" s="145">
        <v>1</v>
      </c>
      <c r="I163" s="146"/>
      <c r="J163" s="147">
        <f t="shared" si="10"/>
        <v>0</v>
      </c>
      <c r="K163" s="143" t="s">
        <v>132</v>
      </c>
      <c r="L163" s="30"/>
      <c r="M163" s="148" t="s">
        <v>1</v>
      </c>
      <c r="N163" s="149" t="s">
        <v>42</v>
      </c>
      <c r="O163" s="55"/>
      <c r="P163" s="150">
        <f t="shared" si="11"/>
        <v>0</v>
      </c>
      <c r="Q163" s="150">
        <v>0</v>
      </c>
      <c r="R163" s="150">
        <f t="shared" si="12"/>
        <v>0</v>
      </c>
      <c r="S163" s="150">
        <v>0</v>
      </c>
      <c r="T163" s="151">
        <f t="shared" si="13"/>
        <v>0</v>
      </c>
      <c r="U163" s="29"/>
      <c r="V163" s="29"/>
      <c r="W163" s="29"/>
      <c r="X163" s="29"/>
      <c r="Y163" s="29"/>
      <c r="Z163" s="29"/>
      <c r="AA163" s="29"/>
      <c r="AB163" s="29"/>
      <c r="AC163" s="29"/>
      <c r="AD163" s="29"/>
      <c r="AE163" s="29"/>
      <c r="AR163" s="152" t="s">
        <v>2181</v>
      </c>
      <c r="AT163" s="152" t="s">
        <v>128</v>
      </c>
      <c r="AU163" s="152" t="s">
        <v>85</v>
      </c>
      <c r="AY163" s="14" t="s">
        <v>125</v>
      </c>
      <c r="BE163" s="153">
        <f t="shared" si="14"/>
        <v>0</v>
      </c>
      <c r="BF163" s="153">
        <f t="shared" si="15"/>
        <v>0</v>
      </c>
      <c r="BG163" s="153">
        <f t="shared" si="16"/>
        <v>0</v>
      </c>
      <c r="BH163" s="153">
        <f t="shared" si="17"/>
        <v>0</v>
      </c>
      <c r="BI163" s="153">
        <f t="shared" si="18"/>
        <v>0</v>
      </c>
      <c r="BJ163" s="14" t="s">
        <v>85</v>
      </c>
      <c r="BK163" s="153">
        <f t="shared" si="19"/>
        <v>0</v>
      </c>
      <c r="BL163" s="14" t="s">
        <v>2181</v>
      </c>
      <c r="BM163" s="152" t="s">
        <v>5483</v>
      </c>
    </row>
    <row r="164" spans="1:65" s="2" customFormat="1" ht="90" customHeight="1">
      <c r="A164" s="29"/>
      <c r="B164" s="140"/>
      <c r="C164" s="141" t="s">
        <v>311</v>
      </c>
      <c r="D164" s="141" t="s">
        <v>128</v>
      </c>
      <c r="E164" s="142" t="s">
        <v>5484</v>
      </c>
      <c r="F164" s="143" t="s">
        <v>5485</v>
      </c>
      <c r="G164" s="144" t="s">
        <v>446</v>
      </c>
      <c r="H164" s="145">
        <v>1</v>
      </c>
      <c r="I164" s="146"/>
      <c r="J164" s="147">
        <f t="shared" si="10"/>
        <v>0</v>
      </c>
      <c r="K164" s="143" t="s">
        <v>132</v>
      </c>
      <c r="L164" s="30"/>
      <c r="M164" s="148" t="s">
        <v>1</v>
      </c>
      <c r="N164" s="149" t="s">
        <v>42</v>
      </c>
      <c r="O164" s="55"/>
      <c r="P164" s="150">
        <f t="shared" si="11"/>
        <v>0</v>
      </c>
      <c r="Q164" s="150">
        <v>0</v>
      </c>
      <c r="R164" s="150">
        <f t="shared" si="12"/>
        <v>0</v>
      </c>
      <c r="S164" s="150">
        <v>0</v>
      </c>
      <c r="T164" s="151">
        <f t="shared" si="13"/>
        <v>0</v>
      </c>
      <c r="U164" s="29"/>
      <c r="V164" s="29"/>
      <c r="W164" s="29"/>
      <c r="X164" s="29"/>
      <c r="Y164" s="29"/>
      <c r="Z164" s="29"/>
      <c r="AA164" s="29"/>
      <c r="AB164" s="29"/>
      <c r="AC164" s="29"/>
      <c r="AD164" s="29"/>
      <c r="AE164" s="29"/>
      <c r="AR164" s="152" t="s">
        <v>2181</v>
      </c>
      <c r="AT164" s="152" t="s">
        <v>128</v>
      </c>
      <c r="AU164" s="152" t="s">
        <v>85</v>
      </c>
      <c r="AY164" s="14" t="s">
        <v>125</v>
      </c>
      <c r="BE164" s="153">
        <f t="shared" si="14"/>
        <v>0</v>
      </c>
      <c r="BF164" s="153">
        <f t="shared" si="15"/>
        <v>0</v>
      </c>
      <c r="BG164" s="153">
        <f t="shared" si="16"/>
        <v>0</v>
      </c>
      <c r="BH164" s="153">
        <f t="shared" si="17"/>
        <v>0</v>
      </c>
      <c r="BI164" s="153">
        <f t="shared" si="18"/>
        <v>0</v>
      </c>
      <c r="BJ164" s="14" t="s">
        <v>85</v>
      </c>
      <c r="BK164" s="153">
        <f t="shared" si="19"/>
        <v>0</v>
      </c>
      <c r="BL164" s="14" t="s">
        <v>2181</v>
      </c>
      <c r="BM164" s="152" t="s">
        <v>5486</v>
      </c>
    </row>
    <row r="165" spans="1:65" s="2" customFormat="1" ht="90" customHeight="1">
      <c r="A165" s="29"/>
      <c r="B165" s="140"/>
      <c r="C165" s="141" t="s">
        <v>315</v>
      </c>
      <c r="D165" s="141" t="s">
        <v>128</v>
      </c>
      <c r="E165" s="142" t="s">
        <v>5487</v>
      </c>
      <c r="F165" s="143" t="s">
        <v>5488</v>
      </c>
      <c r="G165" s="144" t="s">
        <v>446</v>
      </c>
      <c r="H165" s="145">
        <v>1</v>
      </c>
      <c r="I165" s="146"/>
      <c r="J165" s="147">
        <f t="shared" si="10"/>
        <v>0</v>
      </c>
      <c r="K165" s="143" t="s">
        <v>132</v>
      </c>
      <c r="L165" s="30"/>
      <c r="M165" s="148" t="s">
        <v>1</v>
      </c>
      <c r="N165" s="149" t="s">
        <v>42</v>
      </c>
      <c r="O165" s="55"/>
      <c r="P165" s="150">
        <f t="shared" si="11"/>
        <v>0</v>
      </c>
      <c r="Q165" s="150">
        <v>0</v>
      </c>
      <c r="R165" s="150">
        <f t="shared" si="12"/>
        <v>0</v>
      </c>
      <c r="S165" s="150">
        <v>0</v>
      </c>
      <c r="T165" s="151">
        <f t="shared" si="13"/>
        <v>0</v>
      </c>
      <c r="U165" s="29"/>
      <c r="V165" s="29"/>
      <c r="W165" s="29"/>
      <c r="X165" s="29"/>
      <c r="Y165" s="29"/>
      <c r="Z165" s="29"/>
      <c r="AA165" s="29"/>
      <c r="AB165" s="29"/>
      <c r="AC165" s="29"/>
      <c r="AD165" s="29"/>
      <c r="AE165" s="29"/>
      <c r="AR165" s="152" t="s">
        <v>2181</v>
      </c>
      <c r="AT165" s="152" t="s">
        <v>128</v>
      </c>
      <c r="AU165" s="152" t="s">
        <v>85</v>
      </c>
      <c r="AY165" s="14" t="s">
        <v>125</v>
      </c>
      <c r="BE165" s="153">
        <f t="shared" si="14"/>
        <v>0</v>
      </c>
      <c r="BF165" s="153">
        <f t="shared" si="15"/>
        <v>0</v>
      </c>
      <c r="BG165" s="153">
        <f t="shared" si="16"/>
        <v>0</v>
      </c>
      <c r="BH165" s="153">
        <f t="shared" si="17"/>
        <v>0</v>
      </c>
      <c r="BI165" s="153">
        <f t="shared" si="18"/>
        <v>0</v>
      </c>
      <c r="BJ165" s="14" t="s">
        <v>85</v>
      </c>
      <c r="BK165" s="153">
        <f t="shared" si="19"/>
        <v>0</v>
      </c>
      <c r="BL165" s="14" t="s">
        <v>2181</v>
      </c>
      <c r="BM165" s="152" t="s">
        <v>5489</v>
      </c>
    </row>
    <row r="166" spans="1:65" s="2" customFormat="1" ht="90" customHeight="1">
      <c r="A166" s="29"/>
      <c r="B166" s="140"/>
      <c r="C166" s="141" t="s">
        <v>319</v>
      </c>
      <c r="D166" s="141" t="s">
        <v>128</v>
      </c>
      <c r="E166" s="142" t="s">
        <v>5490</v>
      </c>
      <c r="F166" s="143" t="s">
        <v>5491</v>
      </c>
      <c r="G166" s="144" t="s">
        <v>446</v>
      </c>
      <c r="H166" s="145">
        <v>1</v>
      </c>
      <c r="I166" s="146"/>
      <c r="J166" s="147">
        <f t="shared" si="10"/>
        <v>0</v>
      </c>
      <c r="K166" s="143" t="s">
        <v>132</v>
      </c>
      <c r="L166" s="30"/>
      <c r="M166" s="148" t="s">
        <v>1</v>
      </c>
      <c r="N166" s="149" t="s">
        <v>42</v>
      </c>
      <c r="O166" s="55"/>
      <c r="P166" s="150">
        <f t="shared" si="11"/>
        <v>0</v>
      </c>
      <c r="Q166" s="150">
        <v>0</v>
      </c>
      <c r="R166" s="150">
        <f t="shared" si="12"/>
        <v>0</v>
      </c>
      <c r="S166" s="150">
        <v>0</v>
      </c>
      <c r="T166" s="151">
        <f t="shared" si="13"/>
        <v>0</v>
      </c>
      <c r="U166" s="29"/>
      <c r="V166" s="29"/>
      <c r="W166" s="29"/>
      <c r="X166" s="29"/>
      <c r="Y166" s="29"/>
      <c r="Z166" s="29"/>
      <c r="AA166" s="29"/>
      <c r="AB166" s="29"/>
      <c r="AC166" s="29"/>
      <c r="AD166" s="29"/>
      <c r="AE166" s="29"/>
      <c r="AR166" s="152" t="s">
        <v>2181</v>
      </c>
      <c r="AT166" s="152" t="s">
        <v>128</v>
      </c>
      <c r="AU166" s="152" t="s">
        <v>85</v>
      </c>
      <c r="AY166" s="14" t="s">
        <v>125</v>
      </c>
      <c r="BE166" s="153">
        <f t="shared" si="14"/>
        <v>0</v>
      </c>
      <c r="BF166" s="153">
        <f t="shared" si="15"/>
        <v>0</v>
      </c>
      <c r="BG166" s="153">
        <f t="shared" si="16"/>
        <v>0</v>
      </c>
      <c r="BH166" s="153">
        <f t="shared" si="17"/>
        <v>0</v>
      </c>
      <c r="BI166" s="153">
        <f t="shared" si="18"/>
        <v>0</v>
      </c>
      <c r="BJ166" s="14" t="s">
        <v>85</v>
      </c>
      <c r="BK166" s="153">
        <f t="shared" si="19"/>
        <v>0</v>
      </c>
      <c r="BL166" s="14" t="s">
        <v>2181</v>
      </c>
      <c r="BM166" s="152" t="s">
        <v>5492</v>
      </c>
    </row>
    <row r="167" spans="1:65" s="2" customFormat="1" ht="90" customHeight="1">
      <c r="A167" s="29"/>
      <c r="B167" s="140"/>
      <c r="C167" s="141" t="s">
        <v>323</v>
      </c>
      <c r="D167" s="141" t="s">
        <v>128</v>
      </c>
      <c r="E167" s="142" t="s">
        <v>5493</v>
      </c>
      <c r="F167" s="143" t="s">
        <v>5494</v>
      </c>
      <c r="G167" s="144" t="s">
        <v>446</v>
      </c>
      <c r="H167" s="145">
        <v>1</v>
      </c>
      <c r="I167" s="146"/>
      <c r="J167" s="147">
        <f t="shared" si="10"/>
        <v>0</v>
      </c>
      <c r="K167" s="143" t="s">
        <v>132</v>
      </c>
      <c r="L167" s="30"/>
      <c r="M167" s="148" t="s">
        <v>1</v>
      </c>
      <c r="N167" s="149" t="s">
        <v>42</v>
      </c>
      <c r="O167" s="55"/>
      <c r="P167" s="150">
        <f t="shared" si="11"/>
        <v>0</v>
      </c>
      <c r="Q167" s="150">
        <v>0</v>
      </c>
      <c r="R167" s="150">
        <f t="shared" si="12"/>
        <v>0</v>
      </c>
      <c r="S167" s="150">
        <v>0</v>
      </c>
      <c r="T167" s="151">
        <f t="shared" si="13"/>
        <v>0</v>
      </c>
      <c r="U167" s="29"/>
      <c r="V167" s="29"/>
      <c r="W167" s="29"/>
      <c r="X167" s="29"/>
      <c r="Y167" s="29"/>
      <c r="Z167" s="29"/>
      <c r="AA167" s="29"/>
      <c r="AB167" s="29"/>
      <c r="AC167" s="29"/>
      <c r="AD167" s="29"/>
      <c r="AE167" s="29"/>
      <c r="AR167" s="152" t="s">
        <v>2181</v>
      </c>
      <c r="AT167" s="152" t="s">
        <v>128</v>
      </c>
      <c r="AU167" s="152" t="s">
        <v>85</v>
      </c>
      <c r="AY167" s="14" t="s">
        <v>125</v>
      </c>
      <c r="BE167" s="153">
        <f t="shared" si="14"/>
        <v>0</v>
      </c>
      <c r="BF167" s="153">
        <f t="shared" si="15"/>
        <v>0</v>
      </c>
      <c r="BG167" s="153">
        <f t="shared" si="16"/>
        <v>0</v>
      </c>
      <c r="BH167" s="153">
        <f t="shared" si="17"/>
        <v>0</v>
      </c>
      <c r="BI167" s="153">
        <f t="shared" si="18"/>
        <v>0</v>
      </c>
      <c r="BJ167" s="14" t="s">
        <v>85</v>
      </c>
      <c r="BK167" s="153">
        <f t="shared" si="19"/>
        <v>0</v>
      </c>
      <c r="BL167" s="14" t="s">
        <v>2181</v>
      </c>
      <c r="BM167" s="152" t="s">
        <v>5495</v>
      </c>
    </row>
    <row r="168" spans="1:65" s="2" customFormat="1" ht="90" customHeight="1">
      <c r="A168" s="29"/>
      <c r="B168" s="140"/>
      <c r="C168" s="141" t="s">
        <v>327</v>
      </c>
      <c r="D168" s="141" t="s">
        <v>128</v>
      </c>
      <c r="E168" s="142" t="s">
        <v>5496</v>
      </c>
      <c r="F168" s="143" t="s">
        <v>5497</v>
      </c>
      <c r="G168" s="144" t="s">
        <v>2188</v>
      </c>
      <c r="H168" s="145">
        <v>1</v>
      </c>
      <c r="I168" s="146"/>
      <c r="J168" s="147">
        <f t="shared" si="10"/>
        <v>0</v>
      </c>
      <c r="K168" s="143" t="s">
        <v>132</v>
      </c>
      <c r="L168" s="30"/>
      <c r="M168" s="148" t="s">
        <v>1</v>
      </c>
      <c r="N168" s="149" t="s">
        <v>42</v>
      </c>
      <c r="O168" s="55"/>
      <c r="P168" s="150">
        <f t="shared" si="11"/>
        <v>0</v>
      </c>
      <c r="Q168" s="150">
        <v>0</v>
      </c>
      <c r="R168" s="150">
        <f t="shared" si="12"/>
        <v>0</v>
      </c>
      <c r="S168" s="150">
        <v>0</v>
      </c>
      <c r="T168" s="151">
        <f t="shared" si="13"/>
        <v>0</v>
      </c>
      <c r="U168" s="29"/>
      <c r="V168" s="29"/>
      <c r="W168" s="29"/>
      <c r="X168" s="29"/>
      <c r="Y168" s="29"/>
      <c r="Z168" s="29"/>
      <c r="AA168" s="29"/>
      <c r="AB168" s="29"/>
      <c r="AC168" s="29"/>
      <c r="AD168" s="29"/>
      <c r="AE168" s="29"/>
      <c r="AR168" s="152" t="s">
        <v>2181</v>
      </c>
      <c r="AT168" s="152" t="s">
        <v>128</v>
      </c>
      <c r="AU168" s="152" t="s">
        <v>85</v>
      </c>
      <c r="AY168" s="14" t="s">
        <v>125</v>
      </c>
      <c r="BE168" s="153">
        <f t="shared" si="14"/>
        <v>0</v>
      </c>
      <c r="BF168" s="153">
        <f t="shared" si="15"/>
        <v>0</v>
      </c>
      <c r="BG168" s="153">
        <f t="shared" si="16"/>
        <v>0</v>
      </c>
      <c r="BH168" s="153">
        <f t="shared" si="17"/>
        <v>0</v>
      </c>
      <c r="BI168" s="153">
        <f t="shared" si="18"/>
        <v>0</v>
      </c>
      <c r="BJ168" s="14" t="s">
        <v>85</v>
      </c>
      <c r="BK168" s="153">
        <f t="shared" si="19"/>
        <v>0</v>
      </c>
      <c r="BL168" s="14" t="s">
        <v>2181</v>
      </c>
      <c r="BM168" s="152" t="s">
        <v>5498</v>
      </c>
    </row>
    <row r="169" spans="1:65" s="2" customFormat="1" ht="90" customHeight="1">
      <c r="A169" s="29"/>
      <c r="B169" s="140"/>
      <c r="C169" s="141" t="s">
        <v>331</v>
      </c>
      <c r="D169" s="141" t="s">
        <v>128</v>
      </c>
      <c r="E169" s="142" t="s">
        <v>5499</v>
      </c>
      <c r="F169" s="143" t="s">
        <v>5500</v>
      </c>
      <c r="G169" s="144" t="s">
        <v>2188</v>
      </c>
      <c r="H169" s="145">
        <v>1</v>
      </c>
      <c r="I169" s="146"/>
      <c r="J169" s="147">
        <f t="shared" si="10"/>
        <v>0</v>
      </c>
      <c r="K169" s="143" t="s">
        <v>132</v>
      </c>
      <c r="L169" s="30"/>
      <c r="M169" s="148" t="s">
        <v>1</v>
      </c>
      <c r="N169" s="149" t="s">
        <v>42</v>
      </c>
      <c r="O169" s="55"/>
      <c r="P169" s="150">
        <f t="shared" si="11"/>
        <v>0</v>
      </c>
      <c r="Q169" s="150">
        <v>0</v>
      </c>
      <c r="R169" s="150">
        <f t="shared" si="12"/>
        <v>0</v>
      </c>
      <c r="S169" s="150">
        <v>0</v>
      </c>
      <c r="T169" s="151">
        <f t="shared" si="13"/>
        <v>0</v>
      </c>
      <c r="U169" s="29"/>
      <c r="V169" s="29"/>
      <c r="W169" s="29"/>
      <c r="X169" s="29"/>
      <c r="Y169" s="29"/>
      <c r="Z169" s="29"/>
      <c r="AA169" s="29"/>
      <c r="AB169" s="29"/>
      <c r="AC169" s="29"/>
      <c r="AD169" s="29"/>
      <c r="AE169" s="29"/>
      <c r="AR169" s="152" t="s">
        <v>2181</v>
      </c>
      <c r="AT169" s="152" t="s">
        <v>128</v>
      </c>
      <c r="AU169" s="152" t="s">
        <v>85</v>
      </c>
      <c r="AY169" s="14" t="s">
        <v>125</v>
      </c>
      <c r="BE169" s="153">
        <f t="shared" si="14"/>
        <v>0</v>
      </c>
      <c r="BF169" s="153">
        <f t="shared" si="15"/>
        <v>0</v>
      </c>
      <c r="BG169" s="153">
        <f t="shared" si="16"/>
        <v>0</v>
      </c>
      <c r="BH169" s="153">
        <f t="shared" si="17"/>
        <v>0</v>
      </c>
      <c r="BI169" s="153">
        <f t="shared" si="18"/>
        <v>0</v>
      </c>
      <c r="BJ169" s="14" t="s">
        <v>85</v>
      </c>
      <c r="BK169" s="153">
        <f t="shared" si="19"/>
        <v>0</v>
      </c>
      <c r="BL169" s="14" t="s">
        <v>2181</v>
      </c>
      <c r="BM169" s="152" t="s">
        <v>5501</v>
      </c>
    </row>
    <row r="170" spans="1:65" s="2" customFormat="1" ht="90" customHeight="1">
      <c r="A170" s="29"/>
      <c r="B170" s="140"/>
      <c r="C170" s="141" t="s">
        <v>335</v>
      </c>
      <c r="D170" s="141" t="s">
        <v>128</v>
      </c>
      <c r="E170" s="142" t="s">
        <v>5502</v>
      </c>
      <c r="F170" s="143" t="s">
        <v>5503</v>
      </c>
      <c r="G170" s="144" t="s">
        <v>2188</v>
      </c>
      <c r="H170" s="145">
        <v>1</v>
      </c>
      <c r="I170" s="146"/>
      <c r="J170" s="147">
        <f t="shared" si="10"/>
        <v>0</v>
      </c>
      <c r="K170" s="143" t="s">
        <v>132</v>
      </c>
      <c r="L170" s="30"/>
      <c r="M170" s="148" t="s">
        <v>1</v>
      </c>
      <c r="N170" s="149" t="s">
        <v>42</v>
      </c>
      <c r="O170" s="55"/>
      <c r="P170" s="150">
        <f t="shared" si="11"/>
        <v>0</v>
      </c>
      <c r="Q170" s="150">
        <v>0</v>
      </c>
      <c r="R170" s="150">
        <f t="shared" si="12"/>
        <v>0</v>
      </c>
      <c r="S170" s="150">
        <v>0</v>
      </c>
      <c r="T170" s="151">
        <f t="shared" si="13"/>
        <v>0</v>
      </c>
      <c r="U170" s="29"/>
      <c r="V170" s="29"/>
      <c r="W170" s="29"/>
      <c r="X170" s="29"/>
      <c r="Y170" s="29"/>
      <c r="Z170" s="29"/>
      <c r="AA170" s="29"/>
      <c r="AB170" s="29"/>
      <c r="AC170" s="29"/>
      <c r="AD170" s="29"/>
      <c r="AE170" s="29"/>
      <c r="AR170" s="152" t="s">
        <v>2181</v>
      </c>
      <c r="AT170" s="152" t="s">
        <v>128</v>
      </c>
      <c r="AU170" s="152" t="s">
        <v>85</v>
      </c>
      <c r="AY170" s="14" t="s">
        <v>125</v>
      </c>
      <c r="BE170" s="153">
        <f t="shared" si="14"/>
        <v>0</v>
      </c>
      <c r="BF170" s="153">
        <f t="shared" si="15"/>
        <v>0</v>
      </c>
      <c r="BG170" s="153">
        <f t="shared" si="16"/>
        <v>0</v>
      </c>
      <c r="BH170" s="153">
        <f t="shared" si="17"/>
        <v>0</v>
      </c>
      <c r="BI170" s="153">
        <f t="shared" si="18"/>
        <v>0</v>
      </c>
      <c r="BJ170" s="14" t="s">
        <v>85</v>
      </c>
      <c r="BK170" s="153">
        <f t="shared" si="19"/>
        <v>0</v>
      </c>
      <c r="BL170" s="14" t="s">
        <v>2181</v>
      </c>
      <c r="BM170" s="152" t="s">
        <v>5504</v>
      </c>
    </row>
    <row r="171" spans="1:65" s="2" customFormat="1" ht="90" customHeight="1">
      <c r="A171" s="29"/>
      <c r="B171" s="140"/>
      <c r="C171" s="141" t="s">
        <v>339</v>
      </c>
      <c r="D171" s="141" t="s">
        <v>128</v>
      </c>
      <c r="E171" s="142" t="s">
        <v>5505</v>
      </c>
      <c r="F171" s="143" t="s">
        <v>5506</v>
      </c>
      <c r="G171" s="144" t="s">
        <v>2188</v>
      </c>
      <c r="H171" s="145">
        <v>1</v>
      </c>
      <c r="I171" s="146"/>
      <c r="J171" s="147">
        <f t="shared" si="10"/>
        <v>0</v>
      </c>
      <c r="K171" s="143" t="s">
        <v>132</v>
      </c>
      <c r="L171" s="30"/>
      <c r="M171" s="148" t="s">
        <v>1</v>
      </c>
      <c r="N171" s="149" t="s">
        <v>42</v>
      </c>
      <c r="O171" s="55"/>
      <c r="P171" s="150">
        <f t="shared" si="11"/>
        <v>0</v>
      </c>
      <c r="Q171" s="150">
        <v>0</v>
      </c>
      <c r="R171" s="150">
        <f t="shared" si="12"/>
        <v>0</v>
      </c>
      <c r="S171" s="150">
        <v>0</v>
      </c>
      <c r="T171" s="151">
        <f t="shared" si="13"/>
        <v>0</v>
      </c>
      <c r="U171" s="29"/>
      <c r="V171" s="29"/>
      <c r="W171" s="29"/>
      <c r="X171" s="29"/>
      <c r="Y171" s="29"/>
      <c r="Z171" s="29"/>
      <c r="AA171" s="29"/>
      <c r="AB171" s="29"/>
      <c r="AC171" s="29"/>
      <c r="AD171" s="29"/>
      <c r="AE171" s="29"/>
      <c r="AR171" s="152" t="s">
        <v>2181</v>
      </c>
      <c r="AT171" s="152" t="s">
        <v>128</v>
      </c>
      <c r="AU171" s="152" t="s">
        <v>85</v>
      </c>
      <c r="AY171" s="14" t="s">
        <v>125</v>
      </c>
      <c r="BE171" s="153">
        <f t="shared" si="14"/>
        <v>0</v>
      </c>
      <c r="BF171" s="153">
        <f t="shared" si="15"/>
        <v>0</v>
      </c>
      <c r="BG171" s="153">
        <f t="shared" si="16"/>
        <v>0</v>
      </c>
      <c r="BH171" s="153">
        <f t="shared" si="17"/>
        <v>0</v>
      </c>
      <c r="BI171" s="153">
        <f t="shared" si="18"/>
        <v>0</v>
      </c>
      <c r="BJ171" s="14" t="s">
        <v>85</v>
      </c>
      <c r="BK171" s="153">
        <f t="shared" si="19"/>
        <v>0</v>
      </c>
      <c r="BL171" s="14" t="s">
        <v>2181</v>
      </c>
      <c r="BM171" s="152" t="s">
        <v>5507</v>
      </c>
    </row>
    <row r="172" spans="1:65" s="2" customFormat="1" ht="90" customHeight="1">
      <c r="A172" s="29"/>
      <c r="B172" s="140"/>
      <c r="C172" s="141" t="s">
        <v>343</v>
      </c>
      <c r="D172" s="141" t="s">
        <v>128</v>
      </c>
      <c r="E172" s="142" t="s">
        <v>5508</v>
      </c>
      <c r="F172" s="143" t="s">
        <v>5509</v>
      </c>
      <c r="G172" s="144" t="s">
        <v>2188</v>
      </c>
      <c r="H172" s="145">
        <v>1</v>
      </c>
      <c r="I172" s="146"/>
      <c r="J172" s="147">
        <f t="shared" si="10"/>
        <v>0</v>
      </c>
      <c r="K172" s="143" t="s">
        <v>132</v>
      </c>
      <c r="L172" s="30"/>
      <c r="M172" s="148" t="s">
        <v>1</v>
      </c>
      <c r="N172" s="149" t="s">
        <v>42</v>
      </c>
      <c r="O172" s="55"/>
      <c r="P172" s="150">
        <f t="shared" si="11"/>
        <v>0</v>
      </c>
      <c r="Q172" s="150">
        <v>0</v>
      </c>
      <c r="R172" s="150">
        <f t="shared" si="12"/>
        <v>0</v>
      </c>
      <c r="S172" s="150">
        <v>0</v>
      </c>
      <c r="T172" s="151">
        <f t="shared" si="13"/>
        <v>0</v>
      </c>
      <c r="U172" s="29"/>
      <c r="V172" s="29"/>
      <c r="W172" s="29"/>
      <c r="X172" s="29"/>
      <c r="Y172" s="29"/>
      <c r="Z172" s="29"/>
      <c r="AA172" s="29"/>
      <c r="AB172" s="29"/>
      <c r="AC172" s="29"/>
      <c r="AD172" s="29"/>
      <c r="AE172" s="29"/>
      <c r="AR172" s="152" t="s">
        <v>2181</v>
      </c>
      <c r="AT172" s="152" t="s">
        <v>128</v>
      </c>
      <c r="AU172" s="152" t="s">
        <v>85</v>
      </c>
      <c r="AY172" s="14" t="s">
        <v>125</v>
      </c>
      <c r="BE172" s="153">
        <f t="shared" si="14"/>
        <v>0</v>
      </c>
      <c r="BF172" s="153">
        <f t="shared" si="15"/>
        <v>0</v>
      </c>
      <c r="BG172" s="153">
        <f t="shared" si="16"/>
        <v>0</v>
      </c>
      <c r="BH172" s="153">
        <f t="shared" si="17"/>
        <v>0</v>
      </c>
      <c r="BI172" s="153">
        <f t="shared" si="18"/>
        <v>0</v>
      </c>
      <c r="BJ172" s="14" t="s">
        <v>85</v>
      </c>
      <c r="BK172" s="153">
        <f t="shared" si="19"/>
        <v>0</v>
      </c>
      <c r="BL172" s="14" t="s">
        <v>2181</v>
      </c>
      <c r="BM172" s="152" t="s">
        <v>5510</v>
      </c>
    </row>
    <row r="173" spans="1:65" s="2" customFormat="1" ht="90" customHeight="1">
      <c r="A173" s="29"/>
      <c r="B173" s="140"/>
      <c r="C173" s="141" t="s">
        <v>347</v>
      </c>
      <c r="D173" s="141" t="s">
        <v>128</v>
      </c>
      <c r="E173" s="142" t="s">
        <v>5511</v>
      </c>
      <c r="F173" s="143" t="s">
        <v>5512</v>
      </c>
      <c r="G173" s="144" t="s">
        <v>2188</v>
      </c>
      <c r="H173" s="145">
        <v>1</v>
      </c>
      <c r="I173" s="146"/>
      <c r="J173" s="147">
        <f t="shared" si="10"/>
        <v>0</v>
      </c>
      <c r="K173" s="143" t="s">
        <v>132</v>
      </c>
      <c r="L173" s="30"/>
      <c r="M173" s="148" t="s">
        <v>1</v>
      </c>
      <c r="N173" s="149" t="s">
        <v>42</v>
      </c>
      <c r="O173" s="55"/>
      <c r="P173" s="150">
        <f t="shared" si="11"/>
        <v>0</v>
      </c>
      <c r="Q173" s="150">
        <v>0</v>
      </c>
      <c r="R173" s="150">
        <f t="shared" si="12"/>
        <v>0</v>
      </c>
      <c r="S173" s="150">
        <v>0</v>
      </c>
      <c r="T173" s="151">
        <f t="shared" si="13"/>
        <v>0</v>
      </c>
      <c r="U173" s="29"/>
      <c r="V173" s="29"/>
      <c r="W173" s="29"/>
      <c r="X173" s="29"/>
      <c r="Y173" s="29"/>
      <c r="Z173" s="29"/>
      <c r="AA173" s="29"/>
      <c r="AB173" s="29"/>
      <c r="AC173" s="29"/>
      <c r="AD173" s="29"/>
      <c r="AE173" s="29"/>
      <c r="AR173" s="152" t="s">
        <v>2181</v>
      </c>
      <c r="AT173" s="152" t="s">
        <v>128</v>
      </c>
      <c r="AU173" s="152" t="s">
        <v>85</v>
      </c>
      <c r="AY173" s="14" t="s">
        <v>125</v>
      </c>
      <c r="BE173" s="153">
        <f t="shared" si="14"/>
        <v>0</v>
      </c>
      <c r="BF173" s="153">
        <f t="shared" si="15"/>
        <v>0</v>
      </c>
      <c r="BG173" s="153">
        <f t="shared" si="16"/>
        <v>0</v>
      </c>
      <c r="BH173" s="153">
        <f t="shared" si="17"/>
        <v>0</v>
      </c>
      <c r="BI173" s="153">
        <f t="shared" si="18"/>
        <v>0</v>
      </c>
      <c r="BJ173" s="14" t="s">
        <v>85</v>
      </c>
      <c r="BK173" s="153">
        <f t="shared" si="19"/>
        <v>0</v>
      </c>
      <c r="BL173" s="14" t="s">
        <v>2181</v>
      </c>
      <c r="BM173" s="152" t="s">
        <v>5513</v>
      </c>
    </row>
    <row r="174" spans="1:65" s="2" customFormat="1" ht="90" customHeight="1">
      <c r="A174" s="29"/>
      <c r="B174" s="140"/>
      <c r="C174" s="141" t="s">
        <v>351</v>
      </c>
      <c r="D174" s="141" t="s">
        <v>128</v>
      </c>
      <c r="E174" s="142" t="s">
        <v>5514</v>
      </c>
      <c r="F174" s="143" t="s">
        <v>5515</v>
      </c>
      <c r="G174" s="144" t="s">
        <v>2188</v>
      </c>
      <c r="H174" s="145">
        <v>1</v>
      </c>
      <c r="I174" s="146"/>
      <c r="J174" s="147">
        <f t="shared" si="10"/>
        <v>0</v>
      </c>
      <c r="K174" s="143" t="s">
        <v>132</v>
      </c>
      <c r="L174" s="30"/>
      <c r="M174" s="148" t="s">
        <v>1</v>
      </c>
      <c r="N174" s="149" t="s">
        <v>42</v>
      </c>
      <c r="O174" s="55"/>
      <c r="P174" s="150">
        <f t="shared" si="11"/>
        <v>0</v>
      </c>
      <c r="Q174" s="150">
        <v>0</v>
      </c>
      <c r="R174" s="150">
        <f t="shared" si="12"/>
        <v>0</v>
      </c>
      <c r="S174" s="150">
        <v>0</v>
      </c>
      <c r="T174" s="151">
        <f t="shared" si="13"/>
        <v>0</v>
      </c>
      <c r="U174" s="29"/>
      <c r="V174" s="29"/>
      <c r="W174" s="29"/>
      <c r="X174" s="29"/>
      <c r="Y174" s="29"/>
      <c r="Z174" s="29"/>
      <c r="AA174" s="29"/>
      <c r="AB174" s="29"/>
      <c r="AC174" s="29"/>
      <c r="AD174" s="29"/>
      <c r="AE174" s="29"/>
      <c r="AR174" s="152" t="s">
        <v>2181</v>
      </c>
      <c r="AT174" s="152" t="s">
        <v>128</v>
      </c>
      <c r="AU174" s="152" t="s">
        <v>85</v>
      </c>
      <c r="AY174" s="14" t="s">
        <v>125</v>
      </c>
      <c r="BE174" s="153">
        <f t="shared" si="14"/>
        <v>0</v>
      </c>
      <c r="BF174" s="153">
        <f t="shared" si="15"/>
        <v>0</v>
      </c>
      <c r="BG174" s="153">
        <f t="shared" si="16"/>
        <v>0</v>
      </c>
      <c r="BH174" s="153">
        <f t="shared" si="17"/>
        <v>0</v>
      </c>
      <c r="BI174" s="153">
        <f t="shared" si="18"/>
        <v>0</v>
      </c>
      <c r="BJ174" s="14" t="s">
        <v>85</v>
      </c>
      <c r="BK174" s="153">
        <f t="shared" si="19"/>
        <v>0</v>
      </c>
      <c r="BL174" s="14" t="s">
        <v>2181</v>
      </c>
      <c r="BM174" s="152" t="s">
        <v>5516</v>
      </c>
    </row>
    <row r="175" spans="1:65" s="2" customFormat="1" ht="90" customHeight="1">
      <c r="A175" s="29"/>
      <c r="B175" s="140"/>
      <c r="C175" s="141" t="s">
        <v>355</v>
      </c>
      <c r="D175" s="141" t="s">
        <v>128</v>
      </c>
      <c r="E175" s="142" t="s">
        <v>5517</v>
      </c>
      <c r="F175" s="143" t="s">
        <v>5518</v>
      </c>
      <c r="G175" s="144" t="s">
        <v>2188</v>
      </c>
      <c r="H175" s="145">
        <v>1</v>
      </c>
      <c r="I175" s="146"/>
      <c r="J175" s="147">
        <f t="shared" si="10"/>
        <v>0</v>
      </c>
      <c r="K175" s="143" t="s">
        <v>132</v>
      </c>
      <c r="L175" s="30"/>
      <c r="M175" s="154" t="s">
        <v>1</v>
      </c>
      <c r="N175" s="155" t="s">
        <v>42</v>
      </c>
      <c r="O175" s="156"/>
      <c r="P175" s="157">
        <f t="shared" si="11"/>
        <v>0</v>
      </c>
      <c r="Q175" s="157">
        <v>0</v>
      </c>
      <c r="R175" s="157">
        <f t="shared" si="12"/>
        <v>0</v>
      </c>
      <c r="S175" s="157">
        <v>0</v>
      </c>
      <c r="T175" s="158">
        <f t="shared" si="13"/>
        <v>0</v>
      </c>
      <c r="U175" s="29"/>
      <c r="V175" s="29"/>
      <c r="W175" s="29"/>
      <c r="X175" s="29"/>
      <c r="Y175" s="29"/>
      <c r="Z175" s="29"/>
      <c r="AA175" s="29"/>
      <c r="AB175" s="29"/>
      <c r="AC175" s="29"/>
      <c r="AD175" s="29"/>
      <c r="AE175" s="29"/>
      <c r="AR175" s="152" t="s">
        <v>2181</v>
      </c>
      <c r="AT175" s="152" t="s">
        <v>128</v>
      </c>
      <c r="AU175" s="152" t="s">
        <v>85</v>
      </c>
      <c r="AY175" s="14" t="s">
        <v>125</v>
      </c>
      <c r="BE175" s="153">
        <f t="shared" si="14"/>
        <v>0</v>
      </c>
      <c r="BF175" s="153">
        <f t="shared" si="15"/>
        <v>0</v>
      </c>
      <c r="BG175" s="153">
        <f t="shared" si="16"/>
        <v>0</v>
      </c>
      <c r="BH175" s="153">
        <f t="shared" si="17"/>
        <v>0</v>
      </c>
      <c r="BI175" s="153">
        <f t="shared" si="18"/>
        <v>0</v>
      </c>
      <c r="BJ175" s="14" t="s">
        <v>85</v>
      </c>
      <c r="BK175" s="153">
        <f t="shared" si="19"/>
        <v>0</v>
      </c>
      <c r="BL175" s="14" t="s">
        <v>2181</v>
      </c>
      <c r="BM175" s="152" t="s">
        <v>5519</v>
      </c>
    </row>
    <row r="176" spans="1:65" s="2" customFormat="1" ht="6.95" customHeight="1">
      <c r="A176" s="29"/>
      <c r="B176" s="44"/>
      <c r="C176" s="45"/>
      <c r="D176" s="45"/>
      <c r="E176" s="45"/>
      <c r="F176" s="45"/>
      <c r="G176" s="45"/>
      <c r="H176" s="45"/>
      <c r="I176" s="45"/>
      <c r="J176" s="45"/>
      <c r="K176" s="45"/>
      <c r="L176" s="30"/>
      <c r="M176" s="29"/>
      <c r="O176" s="29"/>
      <c r="P176" s="29"/>
      <c r="Q176" s="29"/>
      <c r="R176" s="29"/>
      <c r="S176" s="29"/>
      <c r="T176" s="29"/>
      <c r="U176" s="29"/>
      <c r="V176" s="29"/>
      <c r="W176" s="29"/>
      <c r="X176" s="29"/>
      <c r="Y176" s="29"/>
      <c r="Z176" s="29"/>
      <c r="AA176" s="29"/>
      <c r="AB176" s="29"/>
      <c r="AC176" s="29"/>
      <c r="AD176" s="29"/>
      <c r="AE176" s="29"/>
    </row>
  </sheetData>
  <autoFilter ref="C116:K175"/>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0" t="s">
        <v>5</v>
      </c>
      <c r="M2" s="195"/>
      <c r="N2" s="195"/>
      <c r="O2" s="195"/>
      <c r="P2" s="195"/>
      <c r="Q2" s="195"/>
      <c r="R2" s="195"/>
      <c r="S2" s="195"/>
      <c r="T2" s="195"/>
      <c r="U2" s="195"/>
      <c r="V2" s="195"/>
      <c r="AT2" s="14" t="s">
        <v>99</v>
      </c>
    </row>
    <row r="3" spans="1:46" s="1" customFormat="1" ht="6.95" customHeight="1">
      <c r="B3" s="15"/>
      <c r="C3" s="16"/>
      <c r="D3" s="16"/>
      <c r="E3" s="16"/>
      <c r="F3" s="16"/>
      <c r="G3" s="16"/>
      <c r="H3" s="16"/>
      <c r="I3" s="16"/>
      <c r="J3" s="16"/>
      <c r="K3" s="16"/>
      <c r="L3" s="17"/>
      <c r="AT3" s="14" t="s">
        <v>87</v>
      </c>
    </row>
    <row r="4" spans="1:46" s="1" customFormat="1" ht="24.95" customHeight="1">
      <c r="B4" s="17"/>
      <c r="D4" s="18" t="s">
        <v>100</v>
      </c>
      <c r="L4" s="17"/>
      <c r="M4" s="90" t="s">
        <v>10</v>
      </c>
      <c r="AT4" s="14" t="s">
        <v>3</v>
      </c>
    </row>
    <row r="5" spans="1:46" s="1" customFormat="1" ht="6.95" customHeight="1">
      <c r="B5" s="17"/>
      <c r="L5" s="17"/>
    </row>
    <row r="6" spans="1:46" s="1" customFormat="1" ht="12" customHeight="1">
      <c r="B6" s="17"/>
      <c r="D6" s="24" t="s">
        <v>16</v>
      </c>
      <c r="L6" s="17"/>
    </row>
    <row r="7" spans="1:46" s="1" customFormat="1" ht="26.25" customHeight="1">
      <c r="B7" s="17"/>
      <c r="E7" s="211" t="str">
        <f>'Rekapitulace zakázky'!K6</f>
        <v>Údržba, opravy a odstraňování závad u ST - ST Brno 2022 - 2023</v>
      </c>
      <c r="F7" s="212"/>
      <c r="G7" s="212"/>
      <c r="H7" s="212"/>
      <c r="L7" s="17"/>
    </row>
    <row r="8" spans="1:46" s="2" customFormat="1" ht="12" customHeight="1">
      <c r="A8" s="29"/>
      <c r="B8" s="30"/>
      <c r="C8" s="29"/>
      <c r="D8" s="24" t="s">
        <v>101</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72" t="s">
        <v>5520</v>
      </c>
      <c r="F9" s="213"/>
      <c r="G9" s="213"/>
      <c r="H9" s="213"/>
      <c r="I9" s="29"/>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2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21</v>
      </c>
      <c r="G12" s="29"/>
      <c r="H12" s="29"/>
      <c r="I12" s="24" t="s">
        <v>22</v>
      </c>
      <c r="J12" s="52" t="str">
        <f>'Rekapitulace zakázky'!AN8</f>
        <v>9. 8. 2021</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2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2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2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4" t="str">
        <f>'Rekapitulace zakázky'!E14</f>
        <v>Vyplň údaj</v>
      </c>
      <c r="F18" s="194"/>
      <c r="G18" s="194"/>
      <c r="H18" s="194"/>
      <c r="I18" s="2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2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2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2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2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199" t="s">
        <v>1</v>
      </c>
      <c r="F27" s="199"/>
      <c r="G27" s="199"/>
      <c r="H27" s="199"/>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37</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33"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41</v>
      </c>
      <c r="E33" s="24" t="s">
        <v>42</v>
      </c>
      <c r="F33" s="96">
        <f>ROUND((SUM(BE117:BE151)),  2)</f>
        <v>0</v>
      </c>
      <c r="G33" s="29"/>
      <c r="H33" s="29"/>
      <c r="I33" s="97">
        <v>0.21</v>
      </c>
      <c r="J33" s="96">
        <f>ROUND(((SUM(BE117:BE151))*I33),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96">
        <f>ROUND((SUM(BF117:BF151)),  2)</f>
        <v>0</v>
      </c>
      <c r="G34" s="29"/>
      <c r="H34" s="29"/>
      <c r="I34" s="97">
        <v>0.15</v>
      </c>
      <c r="J34" s="96">
        <f>ROUND(((SUM(BF117:BF151))*I34),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96">
        <f>ROUND((SUM(BG117:BG151)),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96">
        <f>ROUND((SUM(BH117:BH151)),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96">
        <f>ROUND((SUM(BI117:BI151)),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47</v>
      </c>
      <c r="E39" s="57"/>
      <c r="F39" s="57"/>
      <c r="G39" s="100" t="s">
        <v>48</v>
      </c>
      <c r="H39" s="101" t="s">
        <v>49</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50</v>
      </c>
      <c r="E50" s="41"/>
      <c r="F50" s="41"/>
      <c r="G50" s="40" t="s">
        <v>51</v>
      </c>
      <c r="H50" s="41"/>
      <c r="I50" s="41"/>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c r="A61" s="29"/>
      <c r="B61" s="30"/>
      <c r="C61" s="29"/>
      <c r="D61" s="42" t="s">
        <v>52</v>
      </c>
      <c r="E61" s="32"/>
      <c r="F61" s="104" t="s">
        <v>53</v>
      </c>
      <c r="G61" s="42" t="s">
        <v>52</v>
      </c>
      <c r="H61" s="32"/>
      <c r="I61" s="32"/>
      <c r="J61" s="10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c r="A65" s="29"/>
      <c r="B65" s="30"/>
      <c r="C65" s="29"/>
      <c r="D65" s="40" t="s">
        <v>54</v>
      </c>
      <c r="E65" s="43"/>
      <c r="F65" s="43"/>
      <c r="G65" s="40" t="s">
        <v>55</v>
      </c>
      <c r="H65" s="43"/>
      <c r="I65" s="43"/>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c r="A76" s="29"/>
      <c r="B76" s="30"/>
      <c r="C76" s="29"/>
      <c r="D76" s="42" t="s">
        <v>52</v>
      </c>
      <c r="E76" s="32"/>
      <c r="F76" s="104" t="s">
        <v>53</v>
      </c>
      <c r="G76" s="42" t="s">
        <v>52</v>
      </c>
      <c r="H76" s="32"/>
      <c r="I76" s="32"/>
      <c r="J76" s="10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103</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26.25" customHeight="1">
      <c r="A85" s="29"/>
      <c r="B85" s="30"/>
      <c r="C85" s="29"/>
      <c r="D85" s="29"/>
      <c r="E85" s="211" t="str">
        <f>E7</f>
        <v>Údržba, opravy a odstraňování závad u ST - ST Brno 2022 - 2023</v>
      </c>
      <c r="F85" s="212"/>
      <c r="G85" s="212"/>
      <c r="H85" s="212"/>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101</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72" t="str">
        <f>E9</f>
        <v>03.1 - VON</v>
      </c>
      <c r="F87" s="213"/>
      <c r="G87" s="213"/>
      <c r="H87" s="213"/>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Obvod ST Brno</v>
      </c>
      <c r="G89" s="29"/>
      <c r="H89" s="29"/>
      <c r="I89" s="24" t="s">
        <v>22</v>
      </c>
      <c r="J89" s="52" t="str">
        <f>IF(J12="","",J12)</f>
        <v>9. 8. 2021</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s.o.</v>
      </c>
      <c r="G91" s="29"/>
      <c r="H91" s="29"/>
      <c r="I91" s="2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2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104</v>
      </c>
      <c r="D94" s="98"/>
      <c r="E94" s="98"/>
      <c r="F94" s="98"/>
      <c r="G94" s="98"/>
      <c r="H94" s="98"/>
      <c r="I94" s="98"/>
      <c r="J94" s="107" t="s">
        <v>105</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106</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107</v>
      </c>
    </row>
    <row r="97" spans="1:31" s="9" customFormat="1" ht="24.95" customHeight="1">
      <c r="B97" s="109"/>
      <c r="D97" s="110" t="s">
        <v>5521</v>
      </c>
      <c r="E97" s="111"/>
      <c r="F97" s="111"/>
      <c r="G97" s="111"/>
      <c r="H97" s="111"/>
      <c r="I97" s="111"/>
      <c r="J97" s="112">
        <f>J118</f>
        <v>0</v>
      </c>
      <c r="L97" s="109"/>
    </row>
    <row r="98" spans="1:31" s="2" customFormat="1" ht="21.75"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110</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26.25" customHeight="1">
      <c r="A107" s="29"/>
      <c r="B107" s="30"/>
      <c r="C107" s="29"/>
      <c r="D107" s="29"/>
      <c r="E107" s="211" t="str">
        <f>E7</f>
        <v>Údržba, opravy a odstraňování závad u ST - ST Brno 2022 - 2023</v>
      </c>
      <c r="F107" s="212"/>
      <c r="G107" s="212"/>
      <c r="H107" s="212"/>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101</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72" t="str">
        <f>E9</f>
        <v>03.1 - VON</v>
      </c>
      <c r="F109" s="213"/>
      <c r="G109" s="213"/>
      <c r="H109" s="213"/>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20</v>
      </c>
      <c r="D111" s="29"/>
      <c r="E111" s="29"/>
      <c r="F111" s="22" t="str">
        <f>F12</f>
        <v>Obvod ST Brno</v>
      </c>
      <c r="G111" s="29"/>
      <c r="H111" s="29"/>
      <c r="I111" s="24" t="s">
        <v>22</v>
      </c>
      <c r="J111" s="52" t="str">
        <f>IF(J12="","",J12)</f>
        <v>9. 8. 2021</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24</v>
      </c>
      <c r="D113" s="29"/>
      <c r="E113" s="29"/>
      <c r="F113" s="22" t="str">
        <f>E15</f>
        <v>Správa železnic, s.o.</v>
      </c>
      <c r="G113" s="29"/>
      <c r="H113" s="29"/>
      <c r="I113" s="24" t="s">
        <v>32</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30</v>
      </c>
      <c r="D114" s="29"/>
      <c r="E114" s="29"/>
      <c r="F114" s="22" t="str">
        <f>IF(E18="","",E18)</f>
        <v>Vyplň údaj</v>
      </c>
      <c r="G114" s="29"/>
      <c r="H114" s="29"/>
      <c r="I114" s="24" t="s">
        <v>35</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7"/>
      <c r="B116" s="118"/>
      <c r="C116" s="119" t="s">
        <v>111</v>
      </c>
      <c r="D116" s="120" t="s">
        <v>62</v>
      </c>
      <c r="E116" s="120" t="s">
        <v>58</v>
      </c>
      <c r="F116" s="120" t="s">
        <v>59</v>
      </c>
      <c r="G116" s="120" t="s">
        <v>112</v>
      </c>
      <c r="H116" s="120" t="s">
        <v>113</v>
      </c>
      <c r="I116" s="120" t="s">
        <v>114</v>
      </c>
      <c r="J116" s="120" t="s">
        <v>105</v>
      </c>
      <c r="K116" s="121" t="s">
        <v>115</v>
      </c>
      <c r="L116" s="122"/>
      <c r="M116" s="59" t="s">
        <v>1</v>
      </c>
      <c r="N116" s="60" t="s">
        <v>41</v>
      </c>
      <c r="O116" s="60" t="s">
        <v>116</v>
      </c>
      <c r="P116" s="60" t="s">
        <v>117</v>
      </c>
      <c r="Q116" s="60" t="s">
        <v>118</v>
      </c>
      <c r="R116" s="60" t="s">
        <v>119</v>
      </c>
      <c r="S116" s="60" t="s">
        <v>120</v>
      </c>
      <c r="T116" s="61" t="s">
        <v>121</v>
      </c>
      <c r="U116" s="117"/>
      <c r="V116" s="117"/>
      <c r="W116" s="117"/>
      <c r="X116" s="117"/>
      <c r="Y116" s="117"/>
      <c r="Z116" s="117"/>
      <c r="AA116" s="117"/>
      <c r="AB116" s="117"/>
      <c r="AC116" s="117"/>
      <c r="AD116" s="117"/>
      <c r="AE116" s="117"/>
    </row>
    <row r="117" spans="1:65" s="2" customFormat="1" ht="22.9" customHeight="1">
      <c r="A117" s="29"/>
      <c r="B117" s="30"/>
      <c r="C117" s="66" t="s">
        <v>122</v>
      </c>
      <c r="D117" s="29"/>
      <c r="E117" s="29"/>
      <c r="F117" s="29"/>
      <c r="G117" s="29"/>
      <c r="H117" s="29"/>
      <c r="I117" s="29"/>
      <c r="J117" s="123">
        <f>BK117</f>
        <v>0</v>
      </c>
      <c r="K117" s="29"/>
      <c r="L117" s="30"/>
      <c r="M117" s="62"/>
      <c r="N117" s="53"/>
      <c r="O117" s="63"/>
      <c r="P117" s="124">
        <f>P118</f>
        <v>0</v>
      </c>
      <c r="Q117" s="63"/>
      <c r="R117" s="124">
        <f>R118</f>
        <v>0</v>
      </c>
      <c r="S117" s="63"/>
      <c r="T117" s="125">
        <f>T118</f>
        <v>0</v>
      </c>
      <c r="U117" s="29"/>
      <c r="V117" s="29"/>
      <c r="W117" s="29"/>
      <c r="X117" s="29"/>
      <c r="Y117" s="29"/>
      <c r="Z117" s="29"/>
      <c r="AA117" s="29"/>
      <c r="AB117" s="29"/>
      <c r="AC117" s="29"/>
      <c r="AD117" s="29"/>
      <c r="AE117" s="29"/>
      <c r="AT117" s="14" t="s">
        <v>76</v>
      </c>
      <c r="AU117" s="14" t="s">
        <v>107</v>
      </c>
      <c r="BK117" s="126">
        <f>BK118</f>
        <v>0</v>
      </c>
    </row>
    <row r="118" spans="1:65" s="12" customFormat="1" ht="25.9" customHeight="1">
      <c r="B118" s="127"/>
      <c r="D118" s="128" t="s">
        <v>76</v>
      </c>
      <c r="E118" s="129" t="s">
        <v>5522</v>
      </c>
      <c r="F118" s="129" t="s">
        <v>5523</v>
      </c>
      <c r="I118" s="130"/>
      <c r="J118" s="131">
        <f>BK118</f>
        <v>0</v>
      </c>
      <c r="L118" s="127"/>
      <c r="M118" s="132"/>
      <c r="N118" s="133"/>
      <c r="O118" s="133"/>
      <c r="P118" s="134">
        <f>SUM(P119:P151)</f>
        <v>0</v>
      </c>
      <c r="Q118" s="133"/>
      <c r="R118" s="134">
        <f>SUM(R119:R151)</f>
        <v>0</v>
      </c>
      <c r="S118" s="133"/>
      <c r="T118" s="135">
        <f>SUM(T119:T151)</f>
        <v>0</v>
      </c>
      <c r="AR118" s="128" t="s">
        <v>126</v>
      </c>
      <c r="AT118" s="136" t="s">
        <v>76</v>
      </c>
      <c r="AU118" s="136" t="s">
        <v>77</v>
      </c>
      <c r="AY118" s="128" t="s">
        <v>125</v>
      </c>
      <c r="BK118" s="137">
        <f>SUM(BK119:BK151)</f>
        <v>0</v>
      </c>
    </row>
    <row r="119" spans="1:65" s="2" customFormat="1" ht="78" customHeight="1">
      <c r="A119" s="29"/>
      <c r="B119" s="140"/>
      <c r="C119" s="141" t="s">
        <v>85</v>
      </c>
      <c r="D119" s="141" t="s">
        <v>128</v>
      </c>
      <c r="E119" s="142" t="s">
        <v>5524</v>
      </c>
      <c r="F119" s="143" t="s">
        <v>5525</v>
      </c>
      <c r="G119" s="144" t="s">
        <v>446</v>
      </c>
      <c r="H119" s="145">
        <v>1</v>
      </c>
      <c r="I119" s="146"/>
      <c r="J119" s="147">
        <f t="shared" ref="J119:J151" si="0">ROUND(I119*H119,2)</f>
        <v>0</v>
      </c>
      <c r="K119" s="143" t="s">
        <v>132</v>
      </c>
      <c r="L119" s="30"/>
      <c r="M119" s="148" t="s">
        <v>1</v>
      </c>
      <c r="N119" s="149" t="s">
        <v>42</v>
      </c>
      <c r="O119" s="55"/>
      <c r="P119" s="150">
        <f t="shared" ref="P119:P151" si="1">O119*H119</f>
        <v>0</v>
      </c>
      <c r="Q119" s="150">
        <v>0</v>
      </c>
      <c r="R119" s="150">
        <f t="shared" ref="R119:R151" si="2">Q119*H119</f>
        <v>0</v>
      </c>
      <c r="S119" s="150">
        <v>0</v>
      </c>
      <c r="T119" s="151">
        <f t="shared" ref="T119:T151" si="3">S119*H119</f>
        <v>0</v>
      </c>
      <c r="U119" s="29"/>
      <c r="V119" s="29"/>
      <c r="W119" s="29"/>
      <c r="X119" s="29"/>
      <c r="Y119" s="29"/>
      <c r="Z119" s="29"/>
      <c r="AA119" s="29"/>
      <c r="AB119" s="29"/>
      <c r="AC119" s="29"/>
      <c r="AD119" s="29"/>
      <c r="AE119" s="29"/>
      <c r="AR119" s="152" t="s">
        <v>133</v>
      </c>
      <c r="AT119" s="152" t="s">
        <v>128</v>
      </c>
      <c r="AU119" s="152" t="s">
        <v>85</v>
      </c>
      <c r="AY119" s="14" t="s">
        <v>125</v>
      </c>
      <c r="BE119" s="153">
        <f t="shared" ref="BE119:BE151" si="4">IF(N119="základní",J119,0)</f>
        <v>0</v>
      </c>
      <c r="BF119" s="153">
        <f t="shared" ref="BF119:BF151" si="5">IF(N119="snížená",J119,0)</f>
        <v>0</v>
      </c>
      <c r="BG119" s="153">
        <f t="shared" ref="BG119:BG151" si="6">IF(N119="zákl. přenesená",J119,0)</f>
        <v>0</v>
      </c>
      <c r="BH119" s="153">
        <f t="shared" ref="BH119:BH151" si="7">IF(N119="sníž. přenesená",J119,0)</f>
        <v>0</v>
      </c>
      <c r="BI119" s="153">
        <f t="shared" ref="BI119:BI151" si="8">IF(N119="nulová",J119,0)</f>
        <v>0</v>
      </c>
      <c r="BJ119" s="14" t="s">
        <v>85</v>
      </c>
      <c r="BK119" s="153">
        <f t="shared" ref="BK119:BK151" si="9">ROUND(I119*H119,2)</f>
        <v>0</v>
      </c>
      <c r="BL119" s="14" t="s">
        <v>133</v>
      </c>
      <c r="BM119" s="152" t="s">
        <v>5526</v>
      </c>
    </row>
    <row r="120" spans="1:65" s="2" customFormat="1" ht="21.75" customHeight="1">
      <c r="A120" s="29"/>
      <c r="B120" s="140"/>
      <c r="C120" s="141" t="s">
        <v>87</v>
      </c>
      <c r="D120" s="141" t="s">
        <v>128</v>
      </c>
      <c r="E120" s="142" t="s">
        <v>5527</v>
      </c>
      <c r="F120" s="143" t="s">
        <v>5528</v>
      </c>
      <c r="G120" s="144" t="s">
        <v>5529</v>
      </c>
      <c r="H120" s="171"/>
      <c r="I120" s="146"/>
      <c r="J120" s="147">
        <f t="shared" si="0"/>
        <v>0</v>
      </c>
      <c r="K120" s="143" t="s">
        <v>132</v>
      </c>
      <c r="L120" s="30"/>
      <c r="M120" s="148" t="s">
        <v>1</v>
      </c>
      <c r="N120" s="149" t="s">
        <v>42</v>
      </c>
      <c r="O120" s="55"/>
      <c r="P120" s="150">
        <f t="shared" si="1"/>
        <v>0</v>
      </c>
      <c r="Q120" s="150">
        <v>0</v>
      </c>
      <c r="R120" s="150">
        <f t="shared" si="2"/>
        <v>0</v>
      </c>
      <c r="S120" s="150">
        <v>0</v>
      </c>
      <c r="T120" s="151">
        <f t="shared" si="3"/>
        <v>0</v>
      </c>
      <c r="U120" s="29"/>
      <c r="V120" s="29"/>
      <c r="W120" s="29"/>
      <c r="X120" s="29"/>
      <c r="Y120" s="29"/>
      <c r="Z120" s="29"/>
      <c r="AA120" s="29"/>
      <c r="AB120" s="29"/>
      <c r="AC120" s="29"/>
      <c r="AD120" s="29"/>
      <c r="AE120" s="29"/>
      <c r="AR120" s="152" t="s">
        <v>133</v>
      </c>
      <c r="AT120" s="152" t="s">
        <v>128</v>
      </c>
      <c r="AU120" s="152" t="s">
        <v>85</v>
      </c>
      <c r="AY120" s="14" t="s">
        <v>125</v>
      </c>
      <c r="BE120" s="153">
        <f t="shared" si="4"/>
        <v>0</v>
      </c>
      <c r="BF120" s="153">
        <f t="shared" si="5"/>
        <v>0</v>
      </c>
      <c r="BG120" s="153">
        <f t="shared" si="6"/>
        <v>0</v>
      </c>
      <c r="BH120" s="153">
        <f t="shared" si="7"/>
        <v>0</v>
      </c>
      <c r="BI120" s="153">
        <f t="shared" si="8"/>
        <v>0</v>
      </c>
      <c r="BJ120" s="14" t="s">
        <v>85</v>
      </c>
      <c r="BK120" s="153">
        <f t="shared" si="9"/>
        <v>0</v>
      </c>
      <c r="BL120" s="14" t="s">
        <v>133</v>
      </c>
      <c r="BM120" s="152" t="s">
        <v>5530</v>
      </c>
    </row>
    <row r="121" spans="1:65" s="2" customFormat="1" ht="21.75" customHeight="1">
      <c r="A121" s="29"/>
      <c r="B121" s="140"/>
      <c r="C121" s="141" t="s">
        <v>139</v>
      </c>
      <c r="D121" s="141" t="s">
        <v>128</v>
      </c>
      <c r="E121" s="142" t="s">
        <v>5531</v>
      </c>
      <c r="F121" s="143" t="s">
        <v>5532</v>
      </c>
      <c r="G121" s="144" t="s">
        <v>5529</v>
      </c>
      <c r="H121" s="171"/>
      <c r="I121" s="146"/>
      <c r="J121" s="147">
        <f t="shared" si="0"/>
        <v>0</v>
      </c>
      <c r="K121" s="143" t="s">
        <v>132</v>
      </c>
      <c r="L121" s="30"/>
      <c r="M121" s="148" t="s">
        <v>1</v>
      </c>
      <c r="N121" s="149" t="s">
        <v>42</v>
      </c>
      <c r="O121" s="55"/>
      <c r="P121" s="150">
        <f t="shared" si="1"/>
        <v>0</v>
      </c>
      <c r="Q121" s="150">
        <v>0</v>
      </c>
      <c r="R121" s="150">
        <f t="shared" si="2"/>
        <v>0</v>
      </c>
      <c r="S121" s="150">
        <v>0</v>
      </c>
      <c r="T121" s="151">
        <f t="shared" si="3"/>
        <v>0</v>
      </c>
      <c r="U121" s="29"/>
      <c r="V121" s="29"/>
      <c r="W121" s="29"/>
      <c r="X121" s="29"/>
      <c r="Y121" s="29"/>
      <c r="Z121" s="29"/>
      <c r="AA121" s="29"/>
      <c r="AB121" s="29"/>
      <c r="AC121" s="29"/>
      <c r="AD121" s="29"/>
      <c r="AE121" s="29"/>
      <c r="AR121" s="152" t="s">
        <v>133</v>
      </c>
      <c r="AT121" s="152" t="s">
        <v>128</v>
      </c>
      <c r="AU121" s="152" t="s">
        <v>85</v>
      </c>
      <c r="AY121" s="14" t="s">
        <v>125</v>
      </c>
      <c r="BE121" s="153">
        <f t="shared" si="4"/>
        <v>0</v>
      </c>
      <c r="BF121" s="153">
        <f t="shared" si="5"/>
        <v>0</v>
      </c>
      <c r="BG121" s="153">
        <f t="shared" si="6"/>
        <v>0</v>
      </c>
      <c r="BH121" s="153">
        <f t="shared" si="7"/>
        <v>0</v>
      </c>
      <c r="BI121" s="153">
        <f t="shared" si="8"/>
        <v>0</v>
      </c>
      <c r="BJ121" s="14" t="s">
        <v>85</v>
      </c>
      <c r="BK121" s="153">
        <f t="shared" si="9"/>
        <v>0</v>
      </c>
      <c r="BL121" s="14" t="s">
        <v>133</v>
      </c>
      <c r="BM121" s="152" t="s">
        <v>5533</v>
      </c>
    </row>
    <row r="122" spans="1:65" s="2" customFormat="1" ht="24.2" customHeight="1">
      <c r="A122" s="29"/>
      <c r="B122" s="140"/>
      <c r="C122" s="141" t="s">
        <v>133</v>
      </c>
      <c r="D122" s="141" t="s">
        <v>128</v>
      </c>
      <c r="E122" s="142" t="s">
        <v>5534</v>
      </c>
      <c r="F122" s="143" t="s">
        <v>5535</v>
      </c>
      <c r="G122" s="144" t="s">
        <v>5529</v>
      </c>
      <c r="H122" s="171"/>
      <c r="I122" s="146"/>
      <c r="J122" s="147">
        <f t="shared" si="0"/>
        <v>0</v>
      </c>
      <c r="K122" s="143" t="s">
        <v>132</v>
      </c>
      <c r="L122" s="30"/>
      <c r="M122" s="148" t="s">
        <v>1</v>
      </c>
      <c r="N122" s="149" t="s">
        <v>42</v>
      </c>
      <c r="O122" s="55"/>
      <c r="P122" s="150">
        <f t="shared" si="1"/>
        <v>0</v>
      </c>
      <c r="Q122" s="150">
        <v>0</v>
      </c>
      <c r="R122" s="150">
        <f t="shared" si="2"/>
        <v>0</v>
      </c>
      <c r="S122" s="150">
        <v>0</v>
      </c>
      <c r="T122" s="151">
        <f t="shared" si="3"/>
        <v>0</v>
      </c>
      <c r="U122" s="29"/>
      <c r="V122" s="29"/>
      <c r="W122" s="29"/>
      <c r="X122" s="29"/>
      <c r="Y122" s="29"/>
      <c r="Z122" s="29"/>
      <c r="AA122" s="29"/>
      <c r="AB122" s="29"/>
      <c r="AC122" s="29"/>
      <c r="AD122" s="29"/>
      <c r="AE122" s="29"/>
      <c r="AR122" s="152" t="s">
        <v>133</v>
      </c>
      <c r="AT122" s="152" t="s">
        <v>128</v>
      </c>
      <c r="AU122" s="152" t="s">
        <v>85</v>
      </c>
      <c r="AY122" s="14" t="s">
        <v>125</v>
      </c>
      <c r="BE122" s="153">
        <f t="shared" si="4"/>
        <v>0</v>
      </c>
      <c r="BF122" s="153">
        <f t="shared" si="5"/>
        <v>0</v>
      </c>
      <c r="BG122" s="153">
        <f t="shared" si="6"/>
        <v>0</v>
      </c>
      <c r="BH122" s="153">
        <f t="shared" si="7"/>
        <v>0</v>
      </c>
      <c r="BI122" s="153">
        <f t="shared" si="8"/>
        <v>0</v>
      </c>
      <c r="BJ122" s="14" t="s">
        <v>85</v>
      </c>
      <c r="BK122" s="153">
        <f t="shared" si="9"/>
        <v>0</v>
      </c>
      <c r="BL122" s="14" t="s">
        <v>133</v>
      </c>
      <c r="BM122" s="152" t="s">
        <v>5536</v>
      </c>
    </row>
    <row r="123" spans="1:65" s="2" customFormat="1" ht="114.95" customHeight="1">
      <c r="A123" s="29"/>
      <c r="B123" s="140"/>
      <c r="C123" s="141" t="s">
        <v>126</v>
      </c>
      <c r="D123" s="141" t="s">
        <v>128</v>
      </c>
      <c r="E123" s="142" t="s">
        <v>5537</v>
      </c>
      <c r="F123" s="143" t="s">
        <v>5538</v>
      </c>
      <c r="G123" s="144" t="s">
        <v>131</v>
      </c>
      <c r="H123" s="145">
        <v>1</v>
      </c>
      <c r="I123" s="146"/>
      <c r="J123" s="147">
        <f t="shared" si="0"/>
        <v>0</v>
      </c>
      <c r="K123" s="143" t="s">
        <v>132</v>
      </c>
      <c r="L123" s="30"/>
      <c r="M123" s="148" t="s">
        <v>1</v>
      </c>
      <c r="N123" s="149" t="s">
        <v>42</v>
      </c>
      <c r="O123" s="55"/>
      <c r="P123" s="150">
        <f t="shared" si="1"/>
        <v>0</v>
      </c>
      <c r="Q123" s="150">
        <v>0</v>
      </c>
      <c r="R123" s="150">
        <f t="shared" si="2"/>
        <v>0</v>
      </c>
      <c r="S123" s="150">
        <v>0</v>
      </c>
      <c r="T123" s="151">
        <f t="shared" si="3"/>
        <v>0</v>
      </c>
      <c r="U123" s="29"/>
      <c r="V123" s="29"/>
      <c r="W123" s="29"/>
      <c r="X123" s="29"/>
      <c r="Y123" s="29"/>
      <c r="Z123" s="29"/>
      <c r="AA123" s="29"/>
      <c r="AB123" s="29"/>
      <c r="AC123" s="29"/>
      <c r="AD123" s="29"/>
      <c r="AE123" s="29"/>
      <c r="AR123" s="152" t="s">
        <v>133</v>
      </c>
      <c r="AT123" s="152" t="s">
        <v>128</v>
      </c>
      <c r="AU123" s="152" t="s">
        <v>85</v>
      </c>
      <c r="AY123" s="14" t="s">
        <v>125</v>
      </c>
      <c r="BE123" s="153">
        <f t="shared" si="4"/>
        <v>0</v>
      </c>
      <c r="BF123" s="153">
        <f t="shared" si="5"/>
        <v>0</v>
      </c>
      <c r="BG123" s="153">
        <f t="shared" si="6"/>
        <v>0</v>
      </c>
      <c r="BH123" s="153">
        <f t="shared" si="7"/>
        <v>0</v>
      </c>
      <c r="BI123" s="153">
        <f t="shared" si="8"/>
        <v>0</v>
      </c>
      <c r="BJ123" s="14" t="s">
        <v>85</v>
      </c>
      <c r="BK123" s="153">
        <f t="shared" si="9"/>
        <v>0</v>
      </c>
      <c r="BL123" s="14" t="s">
        <v>133</v>
      </c>
      <c r="BM123" s="152" t="s">
        <v>5539</v>
      </c>
    </row>
    <row r="124" spans="1:65" s="2" customFormat="1" ht="114.95" customHeight="1">
      <c r="A124" s="29"/>
      <c r="B124" s="140"/>
      <c r="C124" s="141" t="s">
        <v>150</v>
      </c>
      <c r="D124" s="141" t="s">
        <v>128</v>
      </c>
      <c r="E124" s="142" t="s">
        <v>5540</v>
      </c>
      <c r="F124" s="143" t="s">
        <v>5541</v>
      </c>
      <c r="G124" s="144" t="s">
        <v>131</v>
      </c>
      <c r="H124" s="145">
        <v>1</v>
      </c>
      <c r="I124" s="146"/>
      <c r="J124" s="147">
        <f t="shared" si="0"/>
        <v>0</v>
      </c>
      <c r="K124" s="143" t="s">
        <v>132</v>
      </c>
      <c r="L124" s="30"/>
      <c r="M124" s="148" t="s">
        <v>1</v>
      </c>
      <c r="N124" s="149" t="s">
        <v>42</v>
      </c>
      <c r="O124" s="55"/>
      <c r="P124" s="150">
        <f t="shared" si="1"/>
        <v>0</v>
      </c>
      <c r="Q124" s="150">
        <v>0</v>
      </c>
      <c r="R124" s="150">
        <f t="shared" si="2"/>
        <v>0</v>
      </c>
      <c r="S124" s="150">
        <v>0</v>
      </c>
      <c r="T124" s="151">
        <f t="shared" si="3"/>
        <v>0</v>
      </c>
      <c r="U124" s="29"/>
      <c r="V124" s="29"/>
      <c r="W124" s="29"/>
      <c r="X124" s="29"/>
      <c r="Y124" s="29"/>
      <c r="Z124" s="29"/>
      <c r="AA124" s="29"/>
      <c r="AB124" s="29"/>
      <c r="AC124" s="29"/>
      <c r="AD124" s="29"/>
      <c r="AE124" s="29"/>
      <c r="AR124" s="152" t="s">
        <v>133</v>
      </c>
      <c r="AT124" s="152" t="s">
        <v>128</v>
      </c>
      <c r="AU124" s="152" t="s">
        <v>85</v>
      </c>
      <c r="AY124" s="14" t="s">
        <v>125</v>
      </c>
      <c r="BE124" s="153">
        <f t="shared" si="4"/>
        <v>0</v>
      </c>
      <c r="BF124" s="153">
        <f t="shared" si="5"/>
        <v>0</v>
      </c>
      <c r="BG124" s="153">
        <f t="shared" si="6"/>
        <v>0</v>
      </c>
      <c r="BH124" s="153">
        <f t="shared" si="7"/>
        <v>0</v>
      </c>
      <c r="BI124" s="153">
        <f t="shared" si="8"/>
        <v>0</v>
      </c>
      <c r="BJ124" s="14" t="s">
        <v>85</v>
      </c>
      <c r="BK124" s="153">
        <f t="shared" si="9"/>
        <v>0</v>
      </c>
      <c r="BL124" s="14" t="s">
        <v>133</v>
      </c>
      <c r="BM124" s="152" t="s">
        <v>5542</v>
      </c>
    </row>
    <row r="125" spans="1:65" s="2" customFormat="1" ht="78" customHeight="1">
      <c r="A125" s="29"/>
      <c r="B125" s="140"/>
      <c r="C125" s="141" t="s">
        <v>154</v>
      </c>
      <c r="D125" s="141" t="s">
        <v>128</v>
      </c>
      <c r="E125" s="142" t="s">
        <v>5543</v>
      </c>
      <c r="F125" s="143" t="s">
        <v>5544</v>
      </c>
      <c r="G125" s="144" t="s">
        <v>5529</v>
      </c>
      <c r="H125" s="171"/>
      <c r="I125" s="146"/>
      <c r="J125" s="147">
        <f t="shared" si="0"/>
        <v>0</v>
      </c>
      <c r="K125" s="143" t="s">
        <v>132</v>
      </c>
      <c r="L125" s="30"/>
      <c r="M125" s="148" t="s">
        <v>1</v>
      </c>
      <c r="N125" s="149" t="s">
        <v>42</v>
      </c>
      <c r="O125" s="55"/>
      <c r="P125" s="150">
        <f t="shared" si="1"/>
        <v>0</v>
      </c>
      <c r="Q125" s="150">
        <v>0</v>
      </c>
      <c r="R125" s="150">
        <f t="shared" si="2"/>
        <v>0</v>
      </c>
      <c r="S125" s="150">
        <v>0</v>
      </c>
      <c r="T125" s="151">
        <f t="shared" si="3"/>
        <v>0</v>
      </c>
      <c r="U125" s="29"/>
      <c r="V125" s="29"/>
      <c r="W125" s="29"/>
      <c r="X125" s="29"/>
      <c r="Y125" s="29"/>
      <c r="Z125" s="29"/>
      <c r="AA125" s="29"/>
      <c r="AB125" s="29"/>
      <c r="AC125" s="29"/>
      <c r="AD125" s="29"/>
      <c r="AE125" s="29"/>
      <c r="AR125" s="152" t="s">
        <v>133</v>
      </c>
      <c r="AT125" s="152" t="s">
        <v>128</v>
      </c>
      <c r="AU125" s="152" t="s">
        <v>85</v>
      </c>
      <c r="AY125" s="14" t="s">
        <v>125</v>
      </c>
      <c r="BE125" s="153">
        <f t="shared" si="4"/>
        <v>0</v>
      </c>
      <c r="BF125" s="153">
        <f t="shared" si="5"/>
        <v>0</v>
      </c>
      <c r="BG125" s="153">
        <f t="shared" si="6"/>
        <v>0</v>
      </c>
      <c r="BH125" s="153">
        <f t="shared" si="7"/>
        <v>0</v>
      </c>
      <c r="BI125" s="153">
        <f t="shared" si="8"/>
        <v>0</v>
      </c>
      <c r="BJ125" s="14" t="s">
        <v>85</v>
      </c>
      <c r="BK125" s="153">
        <f t="shared" si="9"/>
        <v>0</v>
      </c>
      <c r="BL125" s="14" t="s">
        <v>133</v>
      </c>
      <c r="BM125" s="152" t="s">
        <v>5545</v>
      </c>
    </row>
    <row r="126" spans="1:65" s="2" customFormat="1" ht="33" customHeight="1">
      <c r="A126" s="29"/>
      <c r="B126" s="140"/>
      <c r="C126" s="141" t="s">
        <v>159</v>
      </c>
      <c r="D126" s="141" t="s">
        <v>128</v>
      </c>
      <c r="E126" s="142" t="s">
        <v>5546</v>
      </c>
      <c r="F126" s="143" t="s">
        <v>5547</v>
      </c>
      <c r="G126" s="144" t="s">
        <v>5529</v>
      </c>
      <c r="H126" s="171"/>
      <c r="I126" s="146"/>
      <c r="J126" s="147">
        <f t="shared" si="0"/>
        <v>0</v>
      </c>
      <c r="K126" s="143" t="s">
        <v>132</v>
      </c>
      <c r="L126" s="30"/>
      <c r="M126" s="148" t="s">
        <v>1</v>
      </c>
      <c r="N126" s="149" t="s">
        <v>42</v>
      </c>
      <c r="O126" s="55"/>
      <c r="P126" s="150">
        <f t="shared" si="1"/>
        <v>0</v>
      </c>
      <c r="Q126" s="150">
        <v>0</v>
      </c>
      <c r="R126" s="150">
        <f t="shared" si="2"/>
        <v>0</v>
      </c>
      <c r="S126" s="150">
        <v>0</v>
      </c>
      <c r="T126" s="151">
        <f t="shared" si="3"/>
        <v>0</v>
      </c>
      <c r="U126" s="29"/>
      <c r="V126" s="29"/>
      <c r="W126" s="29"/>
      <c r="X126" s="29"/>
      <c r="Y126" s="29"/>
      <c r="Z126" s="29"/>
      <c r="AA126" s="29"/>
      <c r="AB126" s="29"/>
      <c r="AC126" s="29"/>
      <c r="AD126" s="29"/>
      <c r="AE126" s="29"/>
      <c r="AR126" s="152" t="s">
        <v>133</v>
      </c>
      <c r="AT126" s="152" t="s">
        <v>128</v>
      </c>
      <c r="AU126" s="152" t="s">
        <v>85</v>
      </c>
      <c r="AY126" s="14" t="s">
        <v>125</v>
      </c>
      <c r="BE126" s="153">
        <f t="shared" si="4"/>
        <v>0</v>
      </c>
      <c r="BF126" s="153">
        <f t="shared" si="5"/>
        <v>0</v>
      </c>
      <c r="BG126" s="153">
        <f t="shared" si="6"/>
        <v>0</v>
      </c>
      <c r="BH126" s="153">
        <f t="shared" si="7"/>
        <v>0</v>
      </c>
      <c r="BI126" s="153">
        <f t="shared" si="8"/>
        <v>0</v>
      </c>
      <c r="BJ126" s="14" t="s">
        <v>85</v>
      </c>
      <c r="BK126" s="153">
        <f t="shared" si="9"/>
        <v>0</v>
      </c>
      <c r="BL126" s="14" t="s">
        <v>133</v>
      </c>
      <c r="BM126" s="152" t="s">
        <v>5548</v>
      </c>
    </row>
    <row r="127" spans="1:65" s="2" customFormat="1" ht="33" customHeight="1">
      <c r="A127" s="29"/>
      <c r="B127" s="140"/>
      <c r="C127" s="141" t="s">
        <v>163</v>
      </c>
      <c r="D127" s="141" t="s">
        <v>128</v>
      </c>
      <c r="E127" s="142" t="s">
        <v>5549</v>
      </c>
      <c r="F127" s="143" t="s">
        <v>5550</v>
      </c>
      <c r="G127" s="144" t="s">
        <v>5529</v>
      </c>
      <c r="H127" s="171"/>
      <c r="I127" s="146"/>
      <c r="J127" s="147">
        <f t="shared" si="0"/>
        <v>0</v>
      </c>
      <c r="K127" s="143" t="s">
        <v>132</v>
      </c>
      <c r="L127" s="30"/>
      <c r="M127" s="148" t="s">
        <v>1</v>
      </c>
      <c r="N127" s="149" t="s">
        <v>42</v>
      </c>
      <c r="O127" s="55"/>
      <c r="P127" s="150">
        <f t="shared" si="1"/>
        <v>0</v>
      </c>
      <c r="Q127" s="150">
        <v>0</v>
      </c>
      <c r="R127" s="150">
        <f t="shared" si="2"/>
        <v>0</v>
      </c>
      <c r="S127" s="150">
        <v>0</v>
      </c>
      <c r="T127" s="151">
        <f t="shared" si="3"/>
        <v>0</v>
      </c>
      <c r="U127" s="29"/>
      <c r="V127" s="29"/>
      <c r="W127" s="29"/>
      <c r="X127" s="29"/>
      <c r="Y127" s="29"/>
      <c r="Z127" s="29"/>
      <c r="AA127" s="29"/>
      <c r="AB127" s="29"/>
      <c r="AC127" s="29"/>
      <c r="AD127" s="29"/>
      <c r="AE127" s="29"/>
      <c r="AR127" s="152" t="s">
        <v>133</v>
      </c>
      <c r="AT127" s="152" t="s">
        <v>128</v>
      </c>
      <c r="AU127" s="152" t="s">
        <v>85</v>
      </c>
      <c r="AY127" s="14" t="s">
        <v>125</v>
      </c>
      <c r="BE127" s="153">
        <f t="shared" si="4"/>
        <v>0</v>
      </c>
      <c r="BF127" s="153">
        <f t="shared" si="5"/>
        <v>0</v>
      </c>
      <c r="BG127" s="153">
        <f t="shared" si="6"/>
        <v>0</v>
      </c>
      <c r="BH127" s="153">
        <f t="shared" si="7"/>
        <v>0</v>
      </c>
      <c r="BI127" s="153">
        <f t="shared" si="8"/>
        <v>0</v>
      </c>
      <c r="BJ127" s="14" t="s">
        <v>85</v>
      </c>
      <c r="BK127" s="153">
        <f t="shared" si="9"/>
        <v>0</v>
      </c>
      <c r="BL127" s="14" t="s">
        <v>133</v>
      </c>
      <c r="BM127" s="152" t="s">
        <v>5551</v>
      </c>
    </row>
    <row r="128" spans="1:65" s="2" customFormat="1" ht="33" customHeight="1">
      <c r="A128" s="29"/>
      <c r="B128" s="140"/>
      <c r="C128" s="141" t="s">
        <v>168</v>
      </c>
      <c r="D128" s="141" t="s">
        <v>128</v>
      </c>
      <c r="E128" s="142" t="s">
        <v>5552</v>
      </c>
      <c r="F128" s="143" t="s">
        <v>5553</v>
      </c>
      <c r="G128" s="144" t="s">
        <v>5529</v>
      </c>
      <c r="H128" s="171"/>
      <c r="I128" s="146"/>
      <c r="J128" s="147">
        <f t="shared" si="0"/>
        <v>0</v>
      </c>
      <c r="K128" s="143" t="s">
        <v>132</v>
      </c>
      <c r="L128" s="30"/>
      <c r="M128" s="148" t="s">
        <v>1</v>
      </c>
      <c r="N128" s="149" t="s">
        <v>42</v>
      </c>
      <c r="O128" s="55"/>
      <c r="P128" s="150">
        <f t="shared" si="1"/>
        <v>0</v>
      </c>
      <c r="Q128" s="150">
        <v>0</v>
      </c>
      <c r="R128" s="150">
        <f t="shared" si="2"/>
        <v>0</v>
      </c>
      <c r="S128" s="150">
        <v>0</v>
      </c>
      <c r="T128" s="151">
        <f t="shared" si="3"/>
        <v>0</v>
      </c>
      <c r="U128" s="29"/>
      <c r="V128" s="29"/>
      <c r="W128" s="29"/>
      <c r="X128" s="29"/>
      <c r="Y128" s="29"/>
      <c r="Z128" s="29"/>
      <c r="AA128" s="29"/>
      <c r="AB128" s="29"/>
      <c r="AC128" s="29"/>
      <c r="AD128" s="29"/>
      <c r="AE128" s="29"/>
      <c r="AR128" s="152" t="s">
        <v>133</v>
      </c>
      <c r="AT128" s="152" t="s">
        <v>128</v>
      </c>
      <c r="AU128" s="152" t="s">
        <v>85</v>
      </c>
      <c r="AY128" s="14" t="s">
        <v>125</v>
      </c>
      <c r="BE128" s="153">
        <f t="shared" si="4"/>
        <v>0</v>
      </c>
      <c r="BF128" s="153">
        <f t="shared" si="5"/>
        <v>0</v>
      </c>
      <c r="BG128" s="153">
        <f t="shared" si="6"/>
        <v>0</v>
      </c>
      <c r="BH128" s="153">
        <f t="shared" si="7"/>
        <v>0</v>
      </c>
      <c r="BI128" s="153">
        <f t="shared" si="8"/>
        <v>0</v>
      </c>
      <c r="BJ128" s="14" t="s">
        <v>85</v>
      </c>
      <c r="BK128" s="153">
        <f t="shared" si="9"/>
        <v>0</v>
      </c>
      <c r="BL128" s="14" t="s">
        <v>133</v>
      </c>
      <c r="BM128" s="152" t="s">
        <v>5554</v>
      </c>
    </row>
    <row r="129" spans="1:65" s="2" customFormat="1" ht="33" customHeight="1">
      <c r="A129" s="29"/>
      <c r="B129" s="140"/>
      <c r="C129" s="141" t="s">
        <v>172</v>
      </c>
      <c r="D129" s="141" t="s">
        <v>128</v>
      </c>
      <c r="E129" s="142" t="s">
        <v>5555</v>
      </c>
      <c r="F129" s="143" t="s">
        <v>5556</v>
      </c>
      <c r="G129" s="144" t="s">
        <v>5529</v>
      </c>
      <c r="H129" s="171"/>
      <c r="I129" s="146"/>
      <c r="J129" s="147">
        <f t="shared" si="0"/>
        <v>0</v>
      </c>
      <c r="K129" s="143" t="s">
        <v>132</v>
      </c>
      <c r="L129" s="30"/>
      <c r="M129" s="148" t="s">
        <v>1</v>
      </c>
      <c r="N129" s="149" t="s">
        <v>42</v>
      </c>
      <c r="O129" s="55"/>
      <c r="P129" s="150">
        <f t="shared" si="1"/>
        <v>0</v>
      </c>
      <c r="Q129" s="150">
        <v>0</v>
      </c>
      <c r="R129" s="150">
        <f t="shared" si="2"/>
        <v>0</v>
      </c>
      <c r="S129" s="150">
        <v>0</v>
      </c>
      <c r="T129" s="151">
        <f t="shared" si="3"/>
        <v>0</v>
      </c>
      <c r="U129" s="29"/>
      <c r="V129" s="29"/>
      <c r="W129" s="29"/>
      <c r="X129" s="29"/>
      <c r="Y129" s="29"/>
      <c r="Z129" s="29"/>
      <c r="AA129" s="29"/>
      <c r="AB129" s="29"/>
      <c r="AC129" s="29"/>
      <c r="AD129" s="29"/>
      <c r="AE129" s="29"/>
      <c r="AR129" s="152" t="s">
        <v>133</v>
      </c>
      <c r="AT129" s="152" t="s">
        <v>128</v>
      </c>
      <c r="AU129" s="152" t="s">
        <v>85</v>
      </c>
      <c r="AY129" s="14" t="s">
        <v>125</v>
      </c>
      <c r="BE129" s="153">
        <f t="shared" si="4"/>
        <v>0</v>
      </c>
      <c r="BF129" s="153">
        <f t="shared" si="5"/>
        <v>0</v>
      </c>
      <c r="BG129" s="153">
        <f t="shared" si="6"/>
        <v>0</v>
      </c>
      <c r="BH129" s="153">
        <f t="shared" si="7"/>
        <v>0</v>
      </c>
      <c r="BI129" s="153">
        <f t="shared" si="8"/>
        <v>0</v>
      </c>
      <c r="BJ129" s="14" t="s">
        <v>85</v>
      </c>
      <c r="BK129" s="153">
        <f t="shared" si="9"/>
        <v>0</v>
      </c>
      <c r="BL129" s="14" t="s">
        <v>133</v>
      </c>
      <c r="BM129" s="152" t="s">
        <v>5557</v>
      </c>
    </row>
    <row r="130" spans="1:65" s="2" customFormat="1" ht="33" customHeight="1">
      <c r="A130" s="29"/>
      <c r="B130" s="140"/>
      <c r="C130" s="141" t="s">
        <v>176</v>
      </c>
      <c r="D130" s="141" t="s">
        <v>128</v>
      </c>
      <c r="E130" s="142" t="s">
        <v>5558</v>
      </c>
      <c r="F130" s="143" t="s">
        <v>5559</v>
      </c>
      <c r="G130" s="144" t="s">
        <v>5529</v>
      </c>
      <c r="H130" s="171"/>
      <c r="I130" s="146"/>
      <c r="J130" s="147">
        <f t="shared" si="0"/>
        <v>0</v>
      </c>
      <c r="K130" s="143" t="s">
        <v>132</v>
      </c>
      <c r="L130" s="30"/>
      <c r="M130" s="148" t="s">
        <v>1</v>
      </c>
      <c r="N130" s="149" t="s">
        <v>42</v>
      </c>
      <c r="O130" s="55"/>
      <c r="P130" s="150">
        <f t="shared" si="1"/>
        <v>0</v>
      </c>
      <c r="Q130" s="150">
        <v>0</v>
      </c>
      <c r="R130" s="150">
        <f t="shared" si="2"/>
        <v>0</v>
      </c>
      <c r="S130" s="150">
        <v>0</v>
      </c>
      <c r="T130" s="151">
        <f t="shared" si="3"/>
        <v>0</v>
      </c>
      <c r="U130" s="29"/>
      <c r="V130" s="29"/>
      <c r="W130" s="29"/>
      <c r="X130" s="29"/>
      <c r="Y130" s="29"/>
      <c r="Z130" s="29"/>
      <c r="AA130" s="29"/>
      <c r="AB130" s="29"/>
      <c r="AC130" s="29"/>
      <c r="AD130" s="29"/>
      <c r="AE130" s="29"/>
      <c r="AR130" s="152" t="s">
        <v>133</v>
      </c>
      <c r="AT130" s="152" t="s">
        <v>128</v>
      </c>
      <c r="AU130" s="152" t="s">
        <v>85</v>
      </c>
      <c r="AY130" s="14" t="s">
        <v>125</v>
      </c>
      <c r="BE130" s="153">
        <f t="shared" si="4"/>
        <v>0</v>
      </c>
      <c r="BF130" s="153">
        <f t="shared" si="5"/>
        <v>0</v>
      </c>
      <c r="BG130" s="153">
        <f t="shared" si="6"/>
        <v>0</v>
      </c>
      <c r="BH130" s="153">
        <f t="shared" si="7"/>
        <v>0</v>
      </c>
      <c r="BI130" s="153">
        <f t="shared" si="8"/>
        <v>0</v>
      </c>
      <c r="BJ130" s="14" t="s">
        <v>85</v>
      </c>
      <c r="BK130" s="153">
        <f t="shared" si="9"/>
        <v>0</v>
      </c>
      <c r="BL130" s="14" t="s">
        <v>133</v>
      </c>
      <c r="BM130" s="152" t="s">
        <v>5560</v>
      </c>
    </row>
    <row r="131" spans="1:65" s="2" customFormat="1" ht="90" customHeight="1">
      <c r="A131" s="29"/>
      <c r="B131" s="140"/>
      <c r="C131" s="141" t="s">
        <v>180</v>
      </c>
      <c r="D131" s="141" t="s">
        <v>128</v>
      </c>
      <c r="E131" s="142" t="s">
        <v>5561</v>
      </c>
      <c r="F131" s="143" t="s">
        <v>5562</v>
      </c>
      <c r="G131" s="144" t="s">
        <v>131</v>
      </c>
      <c r="H131" s="145">
        <v>1</v>
      </c>
      <c r="I131" s="146"/>
      <c r="J131" s="147">
        <f t="shared" si="0"/>
        <v>0</v>
      </c>
      <c r="K131" s="143" t="s">
        <v>132</v>
      </c>
      <c r="L131" s="30"/>
      <c r="M131" s="148" t="s">
        <v>1</v>
      </c>
      <c r="N131" s="149" t="s">
        <v>42</v>
      </c>
      <c r="O131" s="55"/>
      <c r="P131" s="150">
        <f t="shared" si="1"/>
        <v>0</v>
      </c>
      <c r="Q131" s="150">
        <v>0</v>
      </c>
      <c r="R131" s="150">
        <f t="shared" si="2"/>
        <v>0</v>
      </c>
      <c r="S131" s="150">
        <v>0</v>
      </c>
      <c r="T131" s="151">
        <f t="shared" si="3"/>
        <v>0</v>
      </c>
      <c r="U131" s="29"/>
      <c r="V131" s="29"/>
      <c r="W131" s="29"/>
      <c r="X131" s="29"/>
      <c r="Y131" s="29"/>
      <c r="Z131" s="29"/>
      <c r="AA131" s="29"/>
      <c r="AB131" s="29"/>
      <c r="AC131" s="29"/>
      <c r="AD131" s="29"/>
      <c r="AE131" s="29"/>
      <c r="AR131" s="152" t="s">
        <v>133</v>
      </c>
      <c r="AT131" s="152" t="s">
        <v>128</v>
      </c>
      <c r="AU131" s="152" t="s">
        <v>85</v>
      </c>
      <c r="AY131" s="14" t="s">
        <v>125</v>
      </c>
      <c r="BE131" s="153">
        <f t="shared" si="4"/>
        <v>0</v>
      </c>
      <c r="BF131" s="153">
        <f t="shared" si="5"/>
        <v>0</v>
      </c>
      <c r="BG131" s="153">
        <f t="shared" si="6"/>
        <v>0</v>
      </c>
      <c r="BH131" s="153">
        <f t="shared" si="7"/>
        <v>0</v>
      </c>
      <c r="BI131" s="153">
        <f t="shared" si="8"/>
        <v>0</v>
      </c>
      <c r="BJ131" s="14" t="s">
        <v>85</v>
      </c>
      <c r="BK131" s="153">
        <f t="shared" si="9"/>
        <v>0</v>
      </c>
      <c r="BL131" s="14" t="s">
        <v>133</v>
      </c>
      <c r="BM131" s="152" t="s">
        <v>5563</v>
      </c>
    </row>
    <row r="132" spans="1:65" s="2" customFormat="1" ht="90" customHeight="1">
      <c r="A132" s="29"/>
      <c r="B132" s="140"/>
      <c r="C132" s="141" t="s">
        <v>184</v>
      </c>
      <c r="D132" s="141" t="s">
        <v>128</v>
      </c>
      <c r="E132" s="142" t="s">
        <v>5564</v>
      </c>
      <c r="F132" s="143" t="s">
        <v>5565</v>
      </c>
      <c r="G132" s="144" t="s">
        <v>131</v>
      </c>
      <c r="H132" s="145">
        <v>1</v>
      </c>
      <c r="I132" s="146"/>
      <c r="J132" s="147">
        <f t="shared" si="0"/>
        <v>0</v>
      </c>
      <c r="K132" s="143" t="s">
        <v>132</v>
      </c>
      <c r="L132" s="30"/>
      <c r="M132" s="148" t="s">
        <v>1</v>
      </c>
      <c r="N132" s="149" t="s">
        <v>42</v>
      </c>
      <c r="O132" s="55"/>
      <c r="P132" s="150">
        <f t="shared" si="1"/>
        <v>0</v>
      </c>
      <c r="Q132" s="150">
        <v>0</v>
      </c>
      <c r="R132" s="150">
        <f t="shared" si="2"/>
        <v>0</v>
      </c>
      <c r="S132" s="150">
        <v>0</v>
      </c>
      <c r="T132" s="151">
        <f t="shared" si="3"/>
        <v>0</v>
      </c>
      <c r="U132" s="29"/>
      <c r="V132" s="29"/>
      <c r="W132" s="29"/>
      <c r="X132" s="29"/>
      <c r="Y132" s="29"/>
      <c r="Z132" s="29"/>
      <c r="AA132" s="29"/>
      <c r="AB132" s="29"/>
      <c r="AC132" s="29"/>
      <c r="AD132" s="29"/>
      <c r="AE132" s="29"/>
      <c r="AR132" s="152" t="s">
        <v>133</v>
      </c>
      <c r="AT132" s="152" t="s">
        <v>128</v>
      </c>
      <c r="AU132" s="152" t="s">
        <v>85</v>
      </c>
      <c r="AY132" s="14" t="s">
        <v>125</v>
      </c>
      <c r="BE132" s="153">
        <f t="shared" si="4"/>
        <v>0</v>
      </c>
      <c r="BF132" s="153">
        <f t="shared" si="5"/>
        <v>0</v>
      </c>
      <c r="BG132" s="153">
        <f t="shared" si="6"/>
        <v>0</v>
      </c>
      <c r="BH132" s="153">
        <f t="shared" si="7"/>
        <v>0</v>
      </c>
      <c r="BI132" s="153">
        <f t="shared" si="8"/>
        <v>0</v>
      </c>
      <c r="BJ132" s="14" t="s">
        <v>85</v>
      </c>
      <c r="BK132" s="153">
        <f t="shared" si="9"/>
        <v>0</v>
      </c>
      <c r="BL132" s="14" t="s">
        <v>133</v>
      </c>
      <c r="BM132" s="152" t="s">
        <v>5566</v>
      </c>
    </row>
    <row r="133" spans="1:65" s="2" customFormat="1" ht="90" customHeight="1">
      <c r="A133" s="29"/>
      <c r="B133" s="140"/>
      <c r="C133" s="141" t="s">
        <v>8</v>
      </c>
      <c r="D133" s="141" t="s">
        <v>128</v>
      </c>
      <c r="E133" s="142" t="s">
        <v>5567</v>
      </c>
      <c r="F133" s="143" t="s">
        <v>5568</v>
      </c>
      <c r="G133" s="144" t="s">
        <v>131</v>
      </c>
      <c r="H133" s="145">
        <v>1</v>
      </c>
      <c r="I133" s="146"/>
      <c r="J133" s="147">
        <f t="shared" si="0"/>
        <v>0</v>
      </c>
      <c r="K133" s="143" t="s">
        <v>132</v>
      </c>
      <c r="L133" s="30"/>
      <c r="M133" s="148" t="s">
        <v>1</v>
      </c>
      <c r="N133" s="149" t="s">
        <v>42</v>
      </c>
      <c r="O133" s="55"/>
      <c r="P133" s="150">
        <f t="shared" si="1"/>
        <v>0</v>
      </c>
      <c r="Q133" s="150">
        <v>0</v>
      </c>
      <c r="R133" s="150">
        <f t="shared" si="2"/>
        <v>0</v>
      </c>
      <c r="S133" s="150">
        <v>0</v>
      </c>
      <c r="T133" s="151">
        <f t="shared" si="3"/>
        <v>0</v>
      </c>
      <c r="U133" s="29"/>
      <c r="V133" s="29"/>
      <c r="W133" s="29"/>
      <c r="X133" s="29"/>
      <c r="Y133" s="29"/>
      <c r="Z133" s="29"/>
      <c r="AA133" s="29"/>
      <c r="AB133" s="29"/>
      <c r="AC133" s="29"/>
      <c r="AD133" s="29"/>
      <c r="AE133" s="29"/>
      <c r="AR133" s="152" t="s">
        <v>133</v>
      </c>
      <c r="AT133" s="152" t="s">
        <v>128</v>
      </c>
      <c r="AU133" s="152" t="s">
        <v>85</v>
      </c>
      <c r="AY133" s="14" t="s">
        <v>125</v>
      </c>
      <c r="BE133" s="153">
        <f t="shared" si="4"/>
        <v>0</v>
      </c>
      <c r="BF133" s="153">
        <f t="shared" si="5"/>
        <v>0</v>
      </c>
      <c r="BG133" s="153">
        <f t="shared" si="6"/>
        <v>0</v>
      </c>
      <c r="BH133" s="153">
        <f t="shared" si="7"/>
        <v>0</v>
      </c>
      <c r="BI133" s="153">
        <f t="shared" si="8"/>
        <v>0</v>
      </c>
      <c r="BJ133" s="14" t="s">
        <v>85</v>
      </c>
      <c r="BK133" s="153">
        <f t="shared" si="9"/>
        <v>0</v>
      </c>
      <c r="BL133" s="14" t="s">
        <v>133</v>
      </c>
      <c r="BM133" s="152" t="s">
        <v>5569</v>
      </c>
    </row>
    <row r="134" spans="1:65" s="2" customFormat="1" ht="90" customHeight="1">
      <c r="A134" s="29"/>
      <c r="B134" s="140"/>
      <c r="C134" s="141" t="s">
        <v>191</v>
      </c>
      <c r="D134" s="141" t="s">
        <v>128</v>
      </c>
      <c r="E134" s="142" t="s">
        <v>5570</v>
      </c>
      <c r="F134" s="143" t="s">
        <v>5571</v>
      </c>
      <c r="G134" s="144" t="s">
        <v>131</v>
      </c>
      <c r="H134" s="145">
        <v>1</v>
      </c>
      <c r="I134" s="146"/>
      <c r="J134" s="147">
        <f t="shared" si="0"/>
        <v>0</v>
      </c>
      <c r="K134" s="143" t="s">
        <v>132</v>
      </c>
      <c r="L134" s="30"/>
      <c r="M134" s="148" t="s">
        <v>1</v>
      </c>
      <c r="N134" s="149" t="s">
        <v>42</v>
      </c>
      <c r="O134" s="55"/>
      <c r="P134" s="150">
        <f t="shared" si="1"/>
        <v>0</v>
      </c>
      <c r="Q134" s="150">
        <v>0</v>
      </c>
      <c r="R134" s="150">
        <f t="shared" si="2"/>
        <v>0</v>
      </c>
      <c r="S134" s="150">
        <v>0</v>
      </c>
      <c r="T134" s="151">
        <f t="shared" si="3"/>
        <v>0</v>
      </c>
      <c r="U134" s="29"/>
      <c r="V134" s="29"/>
      <c r="W134" s="29"/>
      <c r="X134" s="29"/>
      <c r="Y134" s="29"/>
      <c r="Z134" s="29"/>
      <c r="AA134" s="29"/>
      <c r="AB134" s="29"/>
      <c r="AC134" s="29"/>
      <c r="AD134" s="29"/>
      <c r="AE134" s="29"/>
      <c r="AR134" s="152" t="s">
        <v>133</v>
      </c>
      <c r="AT134" s="152" t="s">
        <v>128</v>
      </c>
      <c r="AU134" s="152" t="s">
        <v>85</v>
      </c>
      <c r="AY134" s="14" t="s">
        <v>125</v>
      </c>
      <c r="BE134" s="153">
        <f t="shared" si="4"/>
        <v>0</v>
      </c>
      <c r="BF134" s="153">
        <f t="shared" si="5"/>
        <v>0</v>
      </c>
      <c r="BG134" s="153">
        <f t="shared" si="6"/>
        <v>0</v>
      </c>
      <c r="BH134" s="153">
        <f t="shared" si="7"/>
        <v>0</v>
      </c>
      <c r="BI134" s="153">
        <f t="shared" si="8"/>
        <v>0</v>
      </c>
      <c r="BJ134" s="14" t="s">
        <v>85</v>
      </c>
      <c r="BK134" s="153">
        <f t="shared" si="9"/>
        <v>0</v>
      </c>
      <c r="BL134" s="14" t="s">
        <v>133</v>
      </c>
      <c r="BM134" s="152" t="s">
        <v>5572</v>
      </c>
    </row>
    <row r="135" spans="1:65" s="2" customFormat="1" ht="90" customHeight="1">
      <c r="A135" s="29"/>
      <c r="B135" s="140"/>
      <c r="C135" s="141" t="s">
        <v>195</v>
      </c>
      <c r="D135" s="141" t="s">
        <v>128</v>
      </c>
      <c r="E135" s="142" t="s">
        <v>5573</v>
      </c>
      <c r="F135" s="143" t="s">
        <v>5574</v>
      </c>
      <c r="G135" s="144" t="s">
        <v>131</v>
      </c>
      <c r="H135" s="145">
        <v>1</v>
      </c>
      <c r="I135" s="146"/>
      <c r="J135" s="147">
        <f t="shared" si="0"/>
        <v>0</v>
      </c>
      <c r="K135" s="143" t="s">
        <v>132</v>
      </c>
      <c r="L135" s="30"/>
      <c r="M135" s="148" t="s">
        <v>1</v>
      </c>
      <c r="N135" s="149" t="s">
        <v>42</v>
      </c>
      <c r="O135" s="55"/>
      <c r="P135" s="150">
        <f t="shared" si="1"/>
        <v>0</v>
      </c>
      <c r="Q135" s="150">
        <v>0</v>
      </c>
      <c r="R135" s="150">
        <f t="shared" si="2"/>
        <v>0</v>
      </c>
      <c r="S135" s="150">
        <v>0</v>
      </c>
      <c r="T135" s="151">
        <f t="shared" si="3"/>
        <v>0</v>
      </c>
      <c r="U135" s="29"/>
      <c r="V135" s="29"/>
      <c r="W135" s="29"/>
      <c r="X135" s="29"/>
      <c r="Y135" s="29"/>
      <c r="Z135" s="29"/>
      <c r="AA135" s="29"/>
      <c r="AB135" s="29"/>
      <c r="AC135" s="29"/>
      <c r="AD135" s="29"/>
      <c r="AE135" s="29"/>
      <c r="AR135" s="152" t="s">
        <v>133</v>
      </c>
      <c r="AT135" s="152" t="s">
        <v>128</v>
      </c>
      <c r="AU135" s="152" t="s">
        <v>85</v>
      </c>
      <c r="AY135" s="14" t="s">
        <v>125</v>
      </c>
      <c r="BE135" s="153">
        <f t="shared" si="4"/>
        <v>0</v>
      </c>
      <c r="BF135" s="153">
        <f t="shared" si="5"/>
        <v>0</v>
      </c>
      <c r="BG135" s="153">
        <f t="shared" si="6"/>
        <v>0</v>
      </c>
      <c r="BH135" s="153">
        <f t="shared" si="7"/>
        <v>0</v>
      </c>
      <c r="BI135" s="153">
        <f t="shared" si="8"/>
        <v>0</v>
      </c>
      <c r="BJ135" s="14" t="s">
        <v>85</v>
      </c>
      <c r="BK135" s="153">
        <f t="shared" si="9"/>
        <v>0</v>
      </c>
      <c r="BL135" s="14" t="s">
        <v>133</v>
      </c>
      <c r="BM135" s="152" t="s">
        <v>5575</v>
      </c>
    </row>
    <row r="136" spans="1:65" s="2" customFormat="1" ht="90" customHeight="1">
      <c r="A136" s="29"/>
      <c r="B136" s="140"/>
      <c r="C136" s="141" t="s">
        <v>199</v>
      </c>
      <c r="D136" s="141" t="s">
        <v>128</v>
      </c>
      <c r="E136" s="142" t="s">
        <v>5576</v>
      </c>
      <c r="F136" s="143" t="s">
        <v>5577</v>
      </c>
      <c r="G136" s="144" t="s">
        <v>131</v>
      </c>
      <c r="H136" s="145">
        <v>1</v>
      </c>
      <c r="I136" s="146"/>
      <c r="J136" s="147">
        <f t="shared" si="0"/>
        <v>0</v>
      </c>
      <c r="K136" s="143" t="s">
        <v>132</v>
      </c>
      <c r="L136" s="30"/>
      <c r="M136" s="148" t="s">
        <v>1</v>
      </c>
      <c r="N136" s="149" t="s">
        <v>42</v>
      </c>
      <c r="O136" s="55"/>
      <c r="P136" s="150">
        <f t="shared" si="1"/>
        <v>0</v>
      </c>
      <c r="Q136" s="150">
        <v>0</v>
      </c>
      <c r="R136" s="150">
        <f t="shared" si="2"/>
        <v>0</v>
      </c>
      <c r="S136" s="150">
        <v>0</v>
      </c>
      <c r="T136" s="151">
        <f t="shared" si="3"/>
        <v>0</v>
      </c>
      <c r="U136" s="29"/>
      <c r="V136" s="29"/>
      <c r="W136" s="29"/>
      <c r="X136" s="29"/>
      <c r="Y136" s="29"/>
      <c r="Z136" s="29"/>
      <c r="AA136" s="29"/>
      <c r="AB136" s="29"/>
      <c r="AC136" s="29"/>
      <c r="AD136" s="29"/>
      <c r="AE136" s="29"/>
      <c r="AR136" s="152" t="s">
        <v>133</v>
      </c>
      <c r="AT136" s="152" t="s">
        <v>128</v>
      </c>
      <c r="AU136" s="152" t="s">
        <v>85</v>
      </c>
      <c r="AY136" s="14" t="s">
        <v>125</v>
      </c>
      <c r="BE136" s="153">
        <f t="shared" si="4"/>
        <v>0</v>
      </c>
      <c r="BF136" s="153">
        <f t="shared" si="5"/>
        <v>0</v>
      </c>
      <c r="BG136" s="153">
        <f t="shared" si="6"/>
        <v>0</v>
      </c>
      <c r="BH136" s="153">
        <f t="shared" si="7"/>
        <v>0</v>
      </c>
      <c r="BI136" s="153">
        <f t="shared" si="8"/>
        <v>0</v>
      </c>
      <c r="BJ136" s="14" t="s">
        <v>85</v>
      </c>
      <c r="BK136" s="153">
        <f t="shared" si="9"/>
        <v>0</v>
      </c>
      <c r="BL136" s="14" t="s">
        <v>133</v>
      </c>
      <c r="BM136" s="152" t="s">
        <v>5578</v>
      </c>
    </row>
    <row r="137" spans="1:65" s="2" customFormat="1" ht="90" customHeight="1">
      <c r="A137" s="29"/>
      <c r="B137" s="140"/>
      <c r="C137" s="141" t="s">
        <v>203</v>
      </c>
      <c r="D137" s="141" t="s">
        <v>128</v>
      </c>
      <c r="E137" s="142" t="s">
        <v>5579</v>
      </c>
      <c r="F137" s="143" t="s">
        <v>5580</v>
      </c>
      <c r="G137" s="144" t="s">
        <v>131</v>
      </c>
      <c r="H137" s="145">
        <v>1</v>
      </c>
      <c r="I137" s="146"/>
      <c r="J137" s="147">
        <f t="shared" si="0"/>
        <v>0</v>
      </c>
      <c r="K137" s="143" t="s">
        <v>132</v>
      </c>
      <c r="L137" s="30"/>
      <c r="M137" s="148" t="s">
        <v>1</v>
      </c>
      <c r="N137" s="149" t="s">
        <v>42</v>
      </c>
      <c r="O137" s="55"/>
      <c r="P137" s="150">
        <f t="shared" si="1"/>
        <v>0</v>
      </c>
      <c r="Q137" s="150">
        <v>0</v>
      </c>
      <c r="R137" s="150">
        <f t="shared" si="2"/>
        <v>0</v>
      </c>
      <c r="S137" s="150">
        <v>0</v>
      </c>
      <c r="T137" s="151">
        <f t="shared" si="3"/>
        <v>0</v>
      </c>
      <c r="U137" s="29"/>
      <c r="V137" s="29"/>
      <c r="W137" s="29"/>
      <c r="X137" s="29"/>
      <c r="Y137" s="29"/>
      <c r="Z137" s="29"/>
      <c r="AA137" s="29"/>
      <c r="AB137" s="29"/>
      <c r="AC137" s="29"/>
      <c r="AD137" s="29"/>
      <c r="AE137" s="29"/>
      <c r="AR137" s="152" t="s">
        <v>133</v>
      </c>
      <c r="AT137" s="152" t="s">
        <v>128</v>
      </c>
      <c r="AU137" s="152" t="s">
        <v>85</v>
      </c>
      <c r="AY137" s="14" t="s">
        <v>125</v>
      </c>
      <c r="BE137" s="153">
        <f t="shared" si="4"/>
        <v>0</v>
      </c>
      <c r="BF137" s="153">
        <f t="shared" si="5"/>
        <v>0</v>
      </c>
      <c r="BG137" s="153">
        <f t="shared" si="6"/>
        <v>0</v>
      </c>
      <c r="BH137" s="153">
        <f t="shared" si="7"/>
        <v>0</v>
      </c>
      <c r="BI137" s="153">
        <f t="shared" si="8"/>
        <v>0</v>
      </c>
      <c r="BJ137" s="14" t="s">
        <v>85</v>
      </c>
      <c r="BK137" s="153">
        <f t="shared" si="9"/>
        <v>0</v>
      </c>
      <c r="BL137" s="14" t="s">
        <v>133</v>
      </c>
      <c r="BM137" s="152" t="s">
        <v>5581</v>
      </c>
    </row>
    <row r="138" spans="1:65" s="2" customFormat="1" ht="78" customHeight="1">
      <c r="A138" s="29"/>
      <c r="B138" s="140"/>
      <c r="C138" s="141" t="s">
        <v>207</v>
      </c>
      <c r="D138" s="141" t="s">
        <v>128</v>
      </c>
      <c r="E138" s="142" t="s">
        <v>5582</v>
      </c>
      <c r="F138" s="143" t="s">
        <v>5583</v>
      </c>
      <c r="G138" s="144" t="s">
        <v>5529</v>
      </c>
      <c r="H138" s="171"/>
      <c r="I138" s="146"/>
      <c r="J138" s="147">
        <f t="shared" si="0"/>
        <v>0</v>
      </c>
      <c r="K138" s="143" t="s">
        <v>132</v>
      </c>
      <c r="L138" s="30"/>
      <c r="M138" s="148" t="s">
        <v>1</v>
      </c>
      <c r="N138" s="149" t="s">
        <v>42</v>
      </c>
      <c r="O138" s="55"/>
      <c r="P138" s="150">
        <f t="shared" si="1"/>
        <v>0</v>
      </c>
      <c r="Q138" s="150">
        <v>0</v>
      </c>
      <c r="R138" s="150">
        <f t="shared" si="2"/>
        <v>0</v>
      </c>
      <c r="S138" s="150">
        <v>0</v>
      </c>
      <c r="T138" s="151">
        <f t="shared" si="3"/>
        <v>0</v>
      </c>
      <c r="U138" s="29"/>
      <c r="V138" s="29"/>
      <c r="W138" s="29"/>
      <c r="X138" s="29"/>
      <c r="Y138" s="29"/>
      <c r="Z138" s="29"/>
      <c r="AA138" s="29"/>
      <c r="AB138" s="29"/>
      <c r="AC138" s="29"/>
      <c r="AD138" s="29"/>
      <c r="AE138" s="29"/>
      <c r="AR138" s="152" t="s">
        <v>133</v>
      </c>
      <c r="AT138" s="152" t="s">
        <v>128</v>
      </c>
      <c r="AU138" s="152" t="s">
        <v>85</v>
      </c>
      <c r="AY138" s="14" t="s">
        <v>125</v>
      </c>
      <c r="BE138" s="153">
        <f t="shared" si="4"/>
        <v>0</v>
      </c>
      <c r="BF138" s="153">
        <f t="shared" si="5"/>
        <v>0</v>
      </c>
      <c r="BG138" s="153">
        <f t="shared" si="6"/>
        <v>0</v>
      </c>
      <c r="BH138" s="153">
        <f t="shared" si="7"/>
        <v>0</v>
      </c>
      <c r="BI138" s="153">
        <f t="shared" si="8"/>
        <v>0</v>
      </c>
      <c r="BJ138" s="14" t="s">
        <v>85</v>
      </c>
      <c r="BK138" s="153">
        <f t="shared" si="9"/>
        <v>0</v>
      </c>
      <c r="BL138" s="14" t="s">
        <v>133</v>
      </c>
      <c r="BM138" s="152" t="s">
        <v>5584</v>
      </c>
    </row>
    <row r="139" spans="1:65" s="2" customFormat="1" ht="78" customHeight="1">
      <c r="A139" s="29"/>
      <c r="B139" s="140"/>
      <c r="C139" s="141" t="s">
        <v>7</v>
      </c>
      <c r="D139" s="141" t="s">
        <v>128</v>
      </c>
      <c r="E139" s="142" t="s">
        <v>5585</v>
      </c>
      <c r="F139" s="143" t="s">
        <v>5586</v>
      </c>
      <c r="G139" s="144" t="s">
        <v>5529</v>
      </c>
      <c r="H139" s="171"/>
      <c r="I139" s="146"/>
      <c r="J139" s="147">
        <f t="shared" si="0"/>
        <v>0</v>
      </c>
      <c r="K139" s="143" t="s">
        <v>132</v>
      </c>
      <c r="L139" s="30"/>
      <c r="M139" s="148" t="s">
        <v>1</v>
      </c>
      <c r="N139" s="149" t="s">
        <v>42</v>
      </c>
      <c r="O139" s="55"/>
      <c r="P139" s="150">
        <f t="shared" si="1"/>
        <v>0</v>
      </c>
      <c r="Q139" s="150">
        <v>0</v>
      </c>
      <c r="R139" s="150">
        <f t="shared" si="2"/>
        <v>0</v>
      </c>
      <c r="S139" s="150">
        <v>0</v>
      </c>
      <c r="T139" s="151">
        <f t="shared" si="3"/>
        <v>0</v>
      </c>
      <c r="U139" s="29"/>
      <c r="V139" s="29"/>
      <c r="W139" s="29"/>
      <c r="X139" s="29"/>
      <c r="Y139" s="29"/>
      <c r="Z139" s="29"/>
      <c r="AA139" s="29"/>
      <c r="AB139" s="29"/>
      <c r="AC139" s="29"/>
      <c r="AD139" s="29"/>
      <c r="AE139" s="29"/>
      <c r="AR139" s="152" t="s">
        <v>133</v>
      </c>
      <c r="AT139" s="152" t="s">
        <v>128</v>
      </c>
      <c r="AU139" s="152" t="s">
        <v>85</v>
      </c>
      <c r="AY139" s="14" t="s">
        <v>125</v>
      </c>
      <c r="BE139" s="153">
        <f t="shared" si="4"/>
        <v>0</v>
      </c>
      <c r="BF139" s="153">
        <f t="shared" si="5"/>
        <v>0</v>
      </c>
      <c r="BG139" s="153">
        <f t="shared" si="6"/>
        <v>0</v>
      </c>
      <c r="BH139" s="153">
        <f t="shared" si="7"/>
        <v>0</v>
      </c>
      <c r="BI139" s="153">
        <f t="shared" si="8"/>
        <v>0</v>
      </c>
      <c r="BJ139" s="14" t="s">
        <v>85</v>
      </c>
      <c r="BK139" s="153">
        <f t="shared" si="9"/>
        <v>0</v>
      </c>
      <c r="BL139" s="14" t="s">
        <v>133</v>
      </c>
      <c r="BM139" s="152" t="s">
        <v>5587</v>
      </c>
    </row>
    <row r="140" spans="1:65" s="2" customFormat="1" ht="90" customHeight="1">
      <c r="A140" s="29"/>
      <c r="B140" s="140"/>
      <c r="C140" s="141" t="s">
        <v>214</v>
      </c>
      <c r="D140" s="141" t="s">
        <v>128</v>
      </c>
      <c r="E140" s="142" t="s">
        <v>5588</v>
      </c>
      <c r="F140" s="143" t="s">
        <v>5589</v>
      </c>
      <c r="G140" s="144" t="s">
        <v>5529</v>
      </c>
      <c r="H140" s="171"/>
      <c r="I140" s="146"/>
      <c r="J140" s="147">
        <f t="shared" si="0"/>
        <v>0</v>
      </c>
      <c r="K140" s="143" t="s">
        <v>132</v>
      </c>
      <c r="L140" s="30"/>
      <c r="M140" s="148" t="s">
        <v>1</v>
      </c>
      <c r="N140" s="149" t="s">
        <v>42</v>
      </c>
      <c r="O140" s="55"/>
      <c r="P140" s="150">
        <f t="shared" si="1"/>
        <v>0</v>
      </c>
      <c r="Q140" s="150">
        <v>0</v>
      </c>
      <c r="R140" s="150">
        <f t="shared" si="2"/>
        <v>0</v>
      </c>
      <c r="S140" s="150">
        <v>0</v>
      </c>
      <c r="T140" s="151">
        <f t="shared" si="3"/>
        <v>0</v>
      </c>
      <c r="U140" s="29"/>
      <c r="V140" s="29"/>
      <c r="W140" s="29"/>
      <c r="X140" s="29"/>
      <c r="Y140" s="29"/>
      <c r="Z140" s="29"/>
      <c r="AA140" s="29"/>
      <c r="AB140" s="29"/>
      <c r="AC140" s="29"/>
      <c r="AD140" s="29"/>
      <c r="AE140" s="29"/>
      <c r="AR140" s="152" t="s">
        <v>133</v>
      </c>
      <c r="AT140" s="152" t="s">
        <v>128</v>
      </c>
      <c r="AU140" s="152" t="s">
        <v>85</v>
      </c>
      <c r="AY140" s="14" t="s">
        <v>125</v>
      </c>
      <c r="BE140" s="153">
        <f t="shared" si="4"/>
        <v>0</v>
      </c>
      <c r="BF140" s="153">
        <f t="shared" si="5"/>
        <v>0</v>
      </c>
      <c r="BG140" s="153">
        <f t="shared" si="6"/>
        <v>0</v>
      </c>
      <c r="BH140" s="153">
        <f t="shared" si="7"/>
        <v>0</v>
      </c>
      <c r="BI140" s="153">
        <f t="shared" si="8"/>
        <v>0</v>
      </c>
      <c r="BJ140" s="14" t="s">
        <v>85</v>
      </c>
      <c r="BK140" s="153">
        <f t="shared" si="9"/>
        <v>0</v>
      </c>
      <c r="BL140" s="14" t="s">
        <v>133</v>
      </c>
      <c r="BM140" s="152" t="s">
        <v>5590</v>
      </c>
    </row>
    <row r="141" spans="1:65" s="2" customFormat="1" ht="90" customHeight="1">
      <c r="A141" s="29"/>
      <c r="B141" s="140"/>
      <c r="C141" s="141" t="s">
        <v>218</v>
      </c>
      <c r="D141" s="141" t="s">
        <v>128</v>
      </c>
      <c r="E141" s="142" t="s">
        <v>5591</v>
      </c>
      <c r="F141" s="143" t="s">
        <v>5592</v>
      </c>
      <c r="G141" s="144" t="s">
        <v>5529</v>
      </c>
      <c r="H141" s="171"/>
      <c r="I141" s="146"/>
      <c r="J141" s="147">
        <f t="shared" si="0"/>
        <v>0</v>
      </c>
      <c r="K141" s="143" t="s">
        <v>132</v>
      </c>
      <c r="L141" s="30"/>
      <c r="M141" s="148" t="s">
        <v>1</v>
      </c>
      <c r="N141" s="149" t="s">
        <v>42</v>
      </c>
      <c r="O141" s="55"/>
      <c r="P141" s="150">
        <f t="shared" si="1"/>
        <v>0</v>
      </c>
      <c r="Q141" s="150">
        <v>0</v>
      </c>
      <c r="R141" s="150">
        <f t="shared" si="2"/>
        <v>0</v>
      </c>
      <c r="S141" s="150">
        <v>0</v>
      </c>
      <c r="T141" s="151">
        <f t="shared" si="3"/>
        <v>0</v>
      </c>
      <c r="U141" s="29"/>
      <c r="V141" s="29"/>
      <c r="W141" s="29"/>
      <c r="X141" s="29"/>
      <c r="Y141" s="29"/>
      <c r="Z141" s="29"/>
      <c r="AA141" s="29"/>
      <c r="AB141" s="29"/>
      <c r="AC141" s="29"/>
      <c r="AD141" s="29"/>
      <c r="AE141" s="29"/>
      <c r="AR141" s="152" t="s">
        <v>133</v>
      </c>
      <c r="AT141" s="152" t="s">
        <v>128</v>
      </c>
      <c r="AU141" s="152" t="s">
        <v>85</v>
      </c>
      <c r="AY141" s="14" t="s">
        <v>125</v>
      </c>
      <c r="BE141" s="153">
        <f t="shared" si="4"/>
        <v>0</v>
      </c>
      <c r="BF141" s="153">
        <f t="shared" si="5"/>
        <v>0</v>
      </c>
      <c r="BG141" s="153">
        <f t="shared" si="6"/>
        <v>0</v>
      </c>
      <c r="BH141" s="153">
        <f t="shared" si="7"/>
        <v>0</v>
      </c>
      <c r="BI141" s="153">
        <f t="shared" si="8"/>
        <v>0</v>
      </c>
      <c r="BJ141" s="14" t="s">
        <v>85</v>
      </c>
      <c r="BK141" s="153">
        <f t="shared" si="9"/>
        <v>0</v>
      </c>
      <c r="BL141" s="14" t="s">
        <v>133</v>
      </c>
      <c r="BM141" s="152" t="s">
        <v>5593</v>
      </c>
    </row>
    <row r="142" spans="1:65" s="2" customFormat="1" ht="66.75" customHeight="1">
      <c r="A142" s="29"/>
      <c r="B142" s="140"/>
      <c r="C142" s="141" t="s">
        <v>222</v>
      </c>
      <c r="D142" s="141" t="s">
        <v>128</v>
      </c>
      <c r="E142" s="142" t="s">
        <v>5594</v>
      </c>
      <c r="F142" s="143" t="s">
        <v>5595</v>
      </c>
      <c r="G142" s="144" t="s">
        <v>5529</v>
      </c>
      <c r="H142" s="171"/>
      <c r="I142" s="146"/>
      <c r="J142" s="147">
        <f t="shared" si="0"/>
        <v>0</v>
      </c>
      <c r="K142" s="143" t="s">
        <v>132</v>
      </c>
      <c r="L142" s="30"/>
      <c r="M142" s="148" t="s">
        <v>1</v>
      </c>
      <c r="N142" s="149" t="s">
        <v>42</v>
      </c>
      <c r="O142" s="55"/>
      <c r="P142" s="150">
        <f t="shared" si="1"/>
        <v>0</v>
      </c>
      <c r="Q142" s="150">
        <v>0</v>
      </c>
      <c r="R142" s="150">
        <f t="shared" si="2"/>
        <v>0</v>
      </c>
      <c r="S142" s="150">
        <v>0</v>
      </c>
      <c r="T142" s="151">
        <f t="shared" si="3"/>
        <v>0</v>
      </c>
      <c r="U142" s="29"/>
      <c r="V142" s="29"/>
      <c r="W142" s="29"/>
      <c r="X142" s="29"/>
      <c r="Y142" s="29"/>
      <c r="Z142" s="29"/>
      <c r="AA142" s="29"/>
      <c r="AB142" s="29"/>
      <c r="AC142" s="29"/>
      <c r="AD142" s="29"/>
      <c r="AE142" s="29"/>
      <c r="AR142" s="152" t="s">
        <v>133</v>
      </c>
      <c r="AT142" s="152" t="s">
        <v>128</v>
      </c>
      <c r="AU142" s="152" t="s">
        <v>85</v>
      </c>
      <c r="AY142" s="14" t="s">
        <v>125</v>
      </c>
      <c r="BE142" s="153">
        <f t="shared" si="4"/>
        <v>0</v>
      </c>
      <c r="BF142" s="153">
        <f t="shared" si="5"/>
        <v>0</v>
      </c>
      <c r="BG142" s="153">
        <f t="shared" si="6"/>
        <v>0</v>
      </c>
      <c r="BH142" s="153">
        <f t="shared" si="7"/>
        <v>0</v>
      </c>
      <c r="BI142" s="153">
        <f t="shared" si="8"/>
        <v>0</v>
      </c>
      <c r="BJ142" s="14" t="s">
        <v>85</v>
      </c>
      <c r="BK142" s="153">
        <f t="shared" si="9"/>
        <v>0</v>
      </c>
      <c r="BL142" s="14" t="s">
        <v>133</v>
      </c>
      <c r="BM142" s="152" t="s">
        <v>5596</v>
      </c>
    </row>
    <row r="143" spans="1:65" s="2" customFormat="1" ht="66.75" customHeight="1">
      <c r="A143" s="29"/>
      <c r="B143" s="140"/>
      <c r="C143" s="141" t="s">
        <v>226</v>
      </c>
      <c r="D143" s="141" t="s">
        <v>128</v>
      </c>
      <c r="E143" s="142" t="s">
        <v>5597</v>
      </c>
      <c r="F143" s="143" t="s">
        <v>5598</v>
      </c>
      <c r="G143" s="144" t="s">
        <v>5529</v>
      </c>
      <c r="H143" s="171"/>
      <c r="I143" s="146"/>
      <c r="J143" s="147">
        <f t="shared" si="0"/>
        <v>0</v>
      </c>
      <c r="K143" s="143" t="s">
        <v>132</v>
      </c>
      <c r="L143" s="30"/>
      <c r="M143" s="148" t="s">
        <v>1</v>
      </c>
      <c r="N143" s="149" t="s">
        <v>42</v>
      </c>
      <c r="O143" s="55"/>
      <c r="P143" s="150">
        <f t="shared" si="1"/>
        <v>0</v>
      </c>
      <c r="Q143" s="150">
        <v>0</v>
      </c>
      <c r="R143" s="150">
        <f t="shared" si="2"/>
        <v>0</v>
      </c>
      <c r="S143" s="150">
        <v>0</v>
      </c>
      <c r="T143" s="151">
        <f t="shared" si="3"/>
        <v>0</v>
      </c>
      <c r="U143" s="29"/>
      <c r="V143" s="29"/>
      <c r="W143" s="29"/>
      <c r="X143" s="29"/>
      <c r="Y143" s="29"/>
      <c r="Z143" s="29"/>
      <c r="AA143" s="29"/>
      <c r="AB143" s="29"/>
      <c r="AC143" s="29"/>
      <c r="AD143" s="29"/>
      <c r="AE143" s="29"/>
      <c r="AR143" s="152" t="s">
        <v>133</v>
      </c>
      <c r="AT143" s="152" t="s">
        <v>128</v>
      </c>
      <c r="AU143" s="152" t="s">
        <v>85</v>
      </c>
      <c r="AY143" s="14" t="s">
        <v>125</v>
      </c>
      <c r="BE143" s="153">
        <f t="shared" si="4"/>
        <v>0</v>
      </c>
      <c r="BF143" s="153">
        <f t="shared" si="5"/>
        <v>0</v>
      </c>
      <c r="BG143" s="153">
        <f t="shared" si="6"/>
        <v>0</v>
      </c>
      <c r="BH143" s="153">
        <f t="shared" si="7"/>
        <v>0</v>
      </c>
      <c r="BI143" s="153">
        <f t="shared" si="8"/>
        <v>0</v>
      </c>
      <c r="BJ143" s="14" t="s">
        <v>85</v>
      </c>
      <c r="BK143" s="153">
        <f t="shared" si="9"/>
        <v>0</v>
      </c>
      <c r="BL143" s="14" t="s">
        <v>133</v>
      </c>
      <c r="BM143" s="152" t="s">
        <v>5599</v>
      </c>
    </row>
    <row r="144" spans="1:65" s="2" customFormat="1" ht="66.75" customHeight="1">
      <c r="A144" s="29"/>
      <c r="B144" s="140"/>
      <c r="C144" s="141" t="s">
        <v>230</v>
      </c>
      <c r="D144" s="141" t="s">
        <v>128</v>
      </c>
      <c r="E144" s="142" t="s">
        <v>5600</v>
      </c>
      <c r="F144" s="143" t="s">
        <v>5601</v>
      </c>
      <c r="G144" s="144" t="s">
        <v>5529</v>
      </c>
      <c r="H144" s="171"/>
      <c r="I144" s="146"/>
      <c r="J144" s="147">
        <f t="shared" si="0"/>
        <v>0</v>
      </c>
      <c r="K144" s="143" t="s">
        <v>132</v>
      </c>
      <c r="L144" s="30"/>
      <c r="M144" s="148" t="s">
        <v>1</v>
      </c>
      <c r="N144" s="149" t="s">
        <v>42</v>
      </c>
      <c r="O144" s="55"/>
      <c r="P144" s="150">
        <f t="shared" si="1"/>
        <v>0</v>
      </c>
      <c r="Q144" s="150">
        <v>0</v>
      </c>
      <c r="R144" s="150">
        <f t="shared" si="2"/>
        <v>0</v>
      </c>
      <c r="S144" s="150">
        <v>0</v>
      </c>
      <c r="T144" s="151">
        <f t="shared" si="3"/>
        <v>0</v>
      </c>
      <c r="U144" s="29"/>
      <c r="V144" s="29"/>
      <c r="W144" s="29"/>
      <c r="X144" s="29"/>
      <c r="Y144" s="29"/>
      <c r="Z144" s="29"/>
      <c r="AA144" s="29"/>
      <c r="AB144" s="29"/>
      <c r="AC144" s="29"/>
      <c r="AD144" s="29"/>
      <c r="AE144" s="29"/>
      <c r="AR144" s="152" t="s">
        <v>133</v>
      </c>
      <c r="AT144" s="152" t="s">
        <v>128</v>
      </c>
      <c r="AU144" s="152" t="s">
        <v>85</v>
      </c>
      <c r="AY144" s="14" t="s">
        <v>125</v>
      </c>
      <c r="BE144" s="153">
        <f t="shared" si="4"/>
        <v>0</v>
      </c>
      <c r="BF144" s="153">
        <f t="shared" si="5"/>
        <v>0</v>
      </c>
      <c r="BG144" s="153">
        <f t="shared" si="6"/>
        <v>0</v>
      </c>
      <c r="BH144" s="153">
        <f t="shared" si="7"/>
        <v>0</v>
      </c>
      <c r="BI144" s="153">
        <f t="shared" si="8"/>
        <v>0</v>
      </c>
      <c r="BJ144" s="14" t="s">
        <v>85</v>
      </c>
      <c r="BK144" s="153">
        <f t="shared" si="9"/>
        <v>0</v>
      </c>
      <c r="BL144" s="14" t="s">
        <v>133</v>
      </c>
      <c r="BM144" s="152" t="s">
        <v>5602</v>
      </c>
    </row>
    <row r="145" spans="1:65" s="2" customFormat="1" ht="66.75" customHeight="1">
      <c r="A145" s="29"/>
      <c r="B145" s="140"/>
      <c r="C145" s="141" t="s">
        <v>235</v>
      </c>
      <c r="D145" s="141" t="s">
        <v>128</v>
      </c>
      <c r="E145" s="142" t="s">
        <v>5603</v>
      </c>
      <c r="F145" s="143" t="s">
        <v>5604</v>
      </c>
      <c r="G145" s="144" t="s">
        <v>5529</v>
      </c>
      <c r="H145" s="171"/>
      <c r="I145" s="146"/>
      <c r="J145" s="147">
        <f t="shared" si="0"/>
        <v>0</v>
      </c>
      <c r="K145" s="143" t="s">
        <v>132</v>
      </c>
      <c r="L145" s="30"/>
      <c r="M145" s="148" t="s">
        <v>1</v>
      </c>
      <c r="N145" s="149" t="s">
        <v>42</v>
      </c>
      <c r="O145" s="55"/>
      <c r="P145" s="150">
        <f t="shared" si="1"/>
        <v>0</v>
      </c>
      <c r="Q145" s="150">
        <v>0</v>
      </c>
      <c r="R145" s="150">
        <f t="shared" si="2"/>
        <v>0</v>
      </c>
      <c r="S145" s="150">
        <v>0</v>
      </c>
      <c r="T145" s="151">
        <f t="shared" si="3"/>
        <v>0</v>
      </c>
      <c r="U145" s="29"/>
      <c r="V145" s="29"/>
      <c r="W145" s="29"/>
      <c r="X145" s="29"/>
      <c r="Y145" s="29"/>
      <c r="Z145" s="29"/>
      <c r="AA145" s="29"/>
      <c r="AB145" s="29"/>
      <c r="AC145" s="29"/>
      <c r="AD145" s="29"/>
      <c r="AE145" s="29"/>
      <c r="AR145" s="152" t="s">
        <v>133</v>
      </c>
      <c r="AT145" s="152" t="s">
        <v>128</v>
      </c>
      <c r="AU145" s="152" t="s">
        <v>85</v>
      </c>
      <c r="AY145" s="14" t="s">
        <v>125</v>
      </c>
      <c r="BE145" s="153">
        <f t="shared" si="4"/>
        <v>0</v>
      </c>
      <c r="BF145" s="153">
        <f t="shared" si="5"/>
        <v>0</v>
      </c>
      <c r="BG145" s="153">
        <f t="shared" si="6"/>
        <v>0</v>
      </c>
      <c r="BH145" s="153">
        <f t="shared" si="7"/>
        <v>0</v>
      </c>
      <c r="BI145" s="153">
        <f t="shared" si="8"/>
        <v>0</v>
      </c>
      <c r="BJ145" s="14" t="s">
        <v>85</v>
      </c>
      <c r="BK145" s="153">
        <f t="shared" si="9"/>
        <v>0</v>
      </c>
      <c r="BL145" s="14" t="s">
        <v>133</v>
      </c>
      <c r="BM145" s="152" t="s">
        <v>5605</v>
      </c>
    </row>
    <row r="146" spans="1:65" s="2" customFormat="1" ht="66.75" customHeight="1">
      <c r="A146" s="29"/>
      <c r="B146" s="140"/>
      <c r="C146" s="141" t="s">
        <v>239</v>
      </c>
      <c r="D146" s="141" t="s">
        <v>128</v>
      </c>
      <c r="E146" s="142" t="s">
        <v>5606</v>
      </c>
      <c r="F146" s="143" t="s">
        <v>5607</v>
      </c>
      <c r="G146" s="144" t="s">
        <v>5529</v>
      </c>
      <c r="H146" s="171"/>
      <c r="I146" s="146"/>
      <c r="J146" s="147">
        <f t="shared" si="0"/>
        <v>0</v>
      </c>
      <c r="K146" s="143" t="s">
        <v>132</v>
      </c>
      <c r="L146" s="30"/>
      <c r="M146" s="148" t="s">
        <v>1</v>
      </c>
      <c r="N146" s="149" t="s">
        <v>42</v>
      </c>
      <c r="O146" s="55"/>
      <c r="P146" s="150">
        <f t="shared" si="1"/>
        <v>0</v>
      </c>
      <c r="Q146" s="150">
        <v>0</v>
      </c>
      <c r="R146" s="150">
        <f t="shared" si="2"/>
        <v>0</v>
      </c>
      <c r="S146" s="150">
        <v>0</v>
      </c>
      <c r="T146" s="151">
        <f t="shared" si="3"/>
        <v>0</v>
      </c>
      <c r="U146" s="29"/>
      <c r="V146" s="29"/>
      <c r="W146" s="29"/>
      <c r="X146" s="29"/>
      <c r="Y146" s="29"/>
      <c r="Z146" s="29"/>
      <c r="AA146" s="29"/>
      <c r="AB146" s="29"/>
      <c r="AC146" s="29"/>
      <c r="AD146" s="29"/>
      <c r="AE146" s="29"/>
      <c r="AR146" s="152" t="s">
        <v>133</v>
      </c>
      <c r="AT146" s="152" t="s">
        <v>128</v>
      </c>
      <c r="AU146" s="152" t="s">
        <v>85</v>
      </c>
      <c r="AY146" s="14" t="s">
        <v>125</v>
      </c>
      <c r="BE146" s="153">
        <f t="shared" si="4"/>
        <v>0</v>
      </c>
      <c r="BF146" s="153">
        <f t="shared" si="5"/>
        <v>0</v>
      </c>
      <c r="BG146" s="153">
        <f t="shared" si="6"/>
        <v>0</v>
      </c>
      <c r="BH146" s="153">
        <f t="shared" si="7"/>
        <v>0</v>
      </c>
      <c r="BI146" s="153">
        <f t="shared" si="8"/>
        <v>0</v>
      </c>
      <c r="BJ146" s="14" t="s">
        <v>85</v>
      </c>
      <c r="BK146" s="153">
        <f t="shared" si="9"/>
        <v>0</v>
      </c>
      <c r="BL146" s="14" t="s">
        <v>133</v>
      </c>
      <c r="BM146" s="152" t="s">
        <v>5608</v>
      </c>
    </row>
    <row r="147" spans="1:65" s="2" customFormat="1" ht="16.5" customHeight="1">
      <c r="A147" s="29"/>
      <c r="B147" s="140"/>
      <c r="C147" s="141" t="s">
        <v>243</v>
      </c>
      <c r="D147" s="141" t="s">
        <v>128</v>
      </c>
      <c r="E147" s="142" t="s">
        <v>5609</v>
      </c>
      <c r="F147" s="143" t="s">
        <v>5610</v>
      </c>
      <c r="G147" s="144" t="s">
        <v>5529</v>
      </c>
      <c r="H147" s="171"/>
      <c r="I147" s="146"/>
      <c r="J147" s="147">
        <f t="shared" si="0"/>
        <v>0</v>
      </c>
      <c r="K147" s="143" t="s">
        <v>132</v>
      </c>
      <c r="L147" s="30"/>
      <c r="M147" s="148" t="s">
        <v>1</v>
      </c>
      <c r="N147" s="149" t="s">
        <v>42</v>
      </c>
      <c r="O147" s="55"/>
      <c r="P147" s="150">
        <f t="shared" si="1"/>
        <v>0</v>
      </c>
      <c r="Q147" s="150">
        <v>0</v>
      </c>
      <c r="R147" s="150">
        <f t="shared" si="2"/>
        <v>0</v>
      </c>
      <c r="S147" s="150">
        <v>0</v>
      </c>
      <c r="T147" s="151">
        <f t="shared" si="3"/>
        <v>0</v>
      </c>
      <c r="U147" s="29"/>
      <c r="V147" s="29"/>
      <c r="W147" s="29"/>
      <c r="X147" s="29"/>
      <c r="Y147" s="29"/>
      <c r="Z147" s="29"/>
      <c r="AA147" s="29"/>
      <c r="AB147" s="29"/>
      <c r="AC147" s="29"/>
      <c r="AD147" s="29"/>
      <c r="AE147" s="29"/>
      <c r="AR147" s="152" t="s">
        <v>133</v>
      </c>
      <c r="AT147" s="152" t="s">
        <v>128</v>
      </c>
      <c r="AU147" s="152" t="s">
        <v>85</v>
      </c>
      <c r="AY147" s="14" t="s">
        <v>125</v>
      </c>
      <c r="BE147" s="153">
        <f t="shared" si="4"/>
        <v>0</v>
      </c>
      <c r="BF147" s="153">
        <f t="shared" si="5"/>
        <v>0</v>
      </c>
      <c r="BG147" s="153">
        <f t="shared" si="6"/>
        <v>0</v>
      </c>
      <c r="BH147" s="153">
        <f t="shared" si="7"/>
        <v>0</v>
      </c>
      <c r="BI147" s="153">
        <f t="shared" si="8"/>
        <v>0</v>
      </c>
      <c r="BJ147" s="14" t="s">
        <v>85</v>
      </c>
      <c r="BK147" s="153">
        <f t="shared" si="9"/>
        <v>0</v>
      </c>
      <c r="BL147" s="14" t="s">
        <v>133</v>
      </c>
      <c r="BM147" s="152" t="s">
        <v>5611</v>
      </c>
    </row>
    <row r="148" spans="1:65" s="2" customFormat="1" ht="16.5" customHeight="1">
      <c r="A148" s="29"/>
      <c r="B148" s="140"/>
      <c r="C148" s="141" t="s">
        <v>247</v>
      </c>
      <c r="D148" s="141" t="s">
        <v>128</v>
      </c>
      <c r="E148" s="142" t="s">
        <v>5612</v>
      </c>
      <c r="F148" s="143" t="s">
        <v>5613</v>
      </c>
      <c r="G148" s="144" t="s">
        <v>5529</v>
      </c>
      <c r="H148" s="171"/>
      <c r="I148" s="146"/>
      <c r="J148" s="147">
        <f t="shared" si="0"/>
        <v>0</v>
      </c>
      <c r="K148" s="143" t="s">
        <v>132</v>
      </c>
      <c r="L148" s="30"/>
      <c r="M148" s="148" t="s">
        <v>1</v>
      </c>
      <c r="N148" s="149" t="s">
        <v>42</v>
      </c>
      <c r="O148" s="55"/>
      <c r="P148" s="150">
        <f t="shared" si="1"/>
        <v>0</v>
      </c>
      <c r="Q148" s="150">
        <v>0</v>
      </c>
      <c r="R148" s="150">
        <f t="shared" si="2"/>
        <v>0</v>
      </c>
      <c r="S148" s="150">
        <v>0</v>
      </c>
      <c r="T148" s="151">
        <f t="shared" si="3"/>
        <v>0</v>
      </c>
      <c r="U148" s="29"/>
      <c r="V148" s="29"/>
      <c r="W148" s="29"/>
      <c r="X148" s="29"/>
      <c r="Y148" s="29"/>
      <c r="Z148" s="29"/>
      <c r="AA148" s="29"/>
      <c r="AB148" s="29"/>
      <c r="AC148" s="29"/>
      <c r="AD148" s="29"/>
      <c r="AE148" s="29"/>
      <c r="AR148" s="152" t="s">
        <v>133</v>
      </c>
      <c r="AT148" s="152" t="s">
        <v>128</v>
      </c>
      <c r="AU148" s="152" t="s">
        <v>85</v>
      </c>
      <c r="AY148" s="14" t="s">
        <v>125</v>
      </c>
      <c r="BE148" s="153">
        <f t="shared" si="4"/>
        <v>0</v>
      </c>
      <c r="BF148" s="153">
        <f t="shared" si="5"/>
        <v>0</v>
      </c>
      <c r="BG148" s="153">
        <f t="shared" si="6"/>
        <v>0</v>
      </c>
      <c r="BH148" s="153">
        <f t="shared" si="7"/>
        <v>0</v>
      </c>
      <c r="BI148" s="153">
        <f t="shared" si="8"/>
        <v>0</v>
      </c>
      <c r="BJ148" s="14" t="s">
        <v>85</v>
      </c>
      <c r="BK148" s="153">
        <f t="shared" si="9"/>
        <v>0</v>
      </c>
      <c r="BL148" s="14" t="s">
        <v>133</v>
      </c>
      <c r="BM148" s="152" t="s">
        <v>5614</v>
      </c>
    </row>
    <row r="149" spans="1:65" s="2" customFormat="1" ht="90" customHeight="1">
      <c r="A149" s="29"/>
      <c r="B149" s="140"/>
      <c r="C149" s="141" t="s">
        <v>251</v>
      </c>
      <c r="D149" s="141" t="s">
        <v>128</v>
      </c>
      <c r="E149" s="142" t="s">
        <v>5615</v>
      </c>
      <c r="F149" s="143" t="s">
        <v>5616</v>
      </c>
      <c r="G149" s="144" t="s">
        <v>137</v>
      </c>
      <c r="H149" s="145">
        <v>1</v>
      </c>
      <c r="I149" s="146"/>
      <c r="J149" s="147">
        <f t="shared" si="0"/>
        <v>0</v>
      </c>
      <c r="K149" s="143" t="s">
        <v>132</v>
      </c>
      <c r="L149" s="30"/>
      <c r="M149" s="148" t="s">
        <v>1</v>
      </c>
      <c r="N149" s="149" t="s">
        <v>42</v>
      </c>
      <c r="O149" s="55"/>
      <c r="P149" s="150">
        <f t="shared" si="1"/>
        <v>0</v>
      </c>
      <c r="Q149" s="150">
        <v>0</v>
      </c>
      <c r="R149" s="150">
        <f t="shared" si="2"/>
        <v>0</v>
      </c>
      <c r="S149" s="150">
        <v>0</v>
      </c>
      <c r="T149" s="151">
        <f t="shared" si="3"/>
        <v>0</v>
      </c>
      <c r="U149" s="29"/>
      <c r="V149" s="29"/>
      <c r="W149" s="29"/>
      <c r="X149" s="29"/>
      <c r="Y149" s="29"/>
      <c r="Z149" s="29"/>
      <c r="AA149" s="29"/>
      <c r="AB149" s="29"/>
      <c r="AC149" s="29"/>
      <c r="AD149" s="29"/>
      <c r="AE149" s="29"/>
      <c r="AR149" s="152" t="s">
        <v>133</v>
      </c>
      <c r="AT149" s="152" t="s">
        <v>128</v>
      </c>
      <c r="AU149" s="152" t="s">
        <v>85</v>
      </c>
      <c r="AY149" s="14" t="s">
        <v>125</v>
      </c>
      <c r="BE149" s="153">
        <f t="shared" si="4"/>
        <v>0</v>
      </c>
      <c r="BF149" s="153">
        <f t="shared" si="5"/>
        <v>0</v>
      </c>
      <c r="BG149" s="153">
        <f t="shared" si="6"/>
        <v>0</v>
      </c>
      <c r="BH149" s="153">
        <f t="shared" si="7"/>
        <v>0</v>
      </c>
      <c r="BI149" s="153">
        <f t="shared" si="8"/>
        <v>0</v>
      </c>
      <c r="BJ149" s="14" t="s">
        <v>85</v>
      </c>
      <c r="BK149" s="153">
        <f t="shared" si="9"/>
        <v>0</v>
      </c>
      <c r="BL149" s="14" t="s">
        <v>133</v>
      </c>
      <c r="BM149" s="152" t="s">
        <v>5617</v>
      </c>
    </row>
    <row r="150" spans="1:65" s="2" customFormat="1" ht="37.9" customHeight="1">
      <c r="A150" s="29"/>
      <c r="B150" s="140"/>
      <c r="C150" s="141" t="s">
        <v>255</v>
      </c>
      <c r="D150" s="141" t="s">
        <v>128</v>
      </c>
      <c r="E150" s="142" t="s">
        <v>5618</v>
      </c>
      <c r="F150" s="143" t="s">
        <v>5619</v>
      </c>
      <c r="G150" s="144" t="s">
        <v>5620</v>
      </c>
      <c r="H150" s="145">
        <v>1</v>
      </c>
      <c r="I150" s="146"/>
      <c r="J150" s="147">
        <f t="shared" si="0"/>
        <v>0</v>
      </c>
      <c r="K150" s="143" t="s">
        <v>132</v>
      </c>
      <c r="L150" s="30"/>
      <c r="M150" s="148" t="s">
        <v>1</v>
      </c>
      <c r="N150" s="149" t="s">
        <v>42</v>
      </c>
      <c r="O150" s="55"/>
      <c r="P150" s="150">
        <f t="shared" si="1"/>
        <v>0</v>
      </c>
      <c r="Q150" s="150">
        <v>0</v>
      </c>
      <c r="R150" s="150">
        <f t="shared" si="2"/>
        <v>0</v>
      </c>
      <c r="S150" s="150">
        <v>0</v>
      </c>
      <c r="T150" s="151">
        <f t="shared" si="3"/>
        <v>0</v>
      </c>
      <c r="U150" s="29"/>
      <c r="V150" s="29"/>
      <c r="W150" s="29"/>
      <c r="X150" s="29"/>
      <c r="Y150" s="29"/>
      <c r="Z150" s="29"/>
      <c r="AA150" s="29"/>
      <c r="AB150" s="29"/>
      <c r="AC150" s="29"/>
      <c r="AD150" s="29"/>
      <c r="AE150" s="29"/>
      <c r="AR150" s="152" t="s">
        <v>133</v>
      </c>
      <c r="AT150" s="152" t="s">
        <v>128</v>
      </c>
      <c r="AU150" s="152" t="s">
        <v>85</v>
      </c>
      <c r="AY150" s="14" t="s">
        <v>125</v>
      </c>
      <c r="BE150" s="153">
        <f t="shared" si="4"/>
        <v>0</v>
      </c>
      <c r="BF150" s="153">
        <f t="shared" si="5"/>
        <v>0</v>
      </c>
      <c r="BG150" s="153">
        <f t="shared" si="6"/>
        <v>0</v>
      </c>
      <c r="BH150" s="153">
        <f t="shared" si="7"/>
        <v>0</v>
      </c>
      <c r="BI150" s="153">
        <f t="shared" si="8"/>
        <v>0</v>
      </c>
      <c r="BJ150" s="14" t="s">
        <v>85</v>
      </c>
      <c r="BK150" s="153">
        <f t="shared" si="9"/>
        <v>0</v>
      </c>
      <c r="BL150" s="14" t="s">
        <v>133</v>
      </c>
      <c r="BM150" s="152" t="s">
        <v>5621</v>
      </c>
    </row>
    <row r="151" spans="1:65" s="2" customFormat="1" ht="24.2" customHeight="1">
      <c r="A151" s="29"/>
      <c r="B151" s="140"/>
      <c r="C151" s="141" t="s">
        <v>259</v>
      </c>
      <c r="D151" s="141" t="s">
        <v>128</v>
      </c>
      <c r="E151" s="142" t="s">
        <v>5622</v>
      </c>
      <c r="F151" s="143" t="s">
        <v>5623</v>
      </c>
      <c r="G151" s="144" t="s">
        <v>5620</v>
      </c>
      <c r="H151" s="145">
        <v>1</v>
      </c>
      <c r="I151" s="146"/>
      <c r="J151" s="147">
        <f t="shared" si="0"/>
        <v>0</v>
      </c>
      <c r="K151" s="143" t="s">
        <v>132</v>
      </c>
      <c r="L151" s="30"/>
      <c r="M151" s="154" t="s">
        <v>1</v>
      </c>
      <c r="N151" s="155" t="s">
        <v>42</v>
      </c>
      <c r="O151" s="156"/>
      <c r="P151" s="157">
        <f t="shared" si="1"/>
        <v>0</v>
      </c>
      <c r="Q151" s="157">
        <v>0</v>
      </c>
      <c r="R151" s="157">
        <f t="shared" si="2"/>
        <v>0</v>
      </c>
      <c r="S151" s="157">
        <v>0</v>
      </c>
      <c r="T151" s="158">
        <f t="shared" si="3"/>
        <v>0</v>
      </c>
      <c r="U151" s="29"/>
      <c r="V151" s="29"/>
      <c r="W151" s="29"/>
      <c r="X151" s="29"/>
      <c r="Y151" s="29"/>
      <c r="Z151" s="29"/>
      <c r="AA151" s="29"/>
      <c r="AB151" s="29"/>
      <c r="AC151" s="29"/>
      <c r="AD151" s="29"/>
      <c r="AE151" s="29"/>
      <c r="AR151" s="152" t="s">
        <v>133</v>
      </c>
      <c r="AT151" s="152" t="s">
        <v>128</v>
      </c>
      <c r="AU151" s="152" t="s">
        <v>85</v>
      </c>
      <c r="AY151" s="14" t="s">
        <v>125</v>
      </c>
      <c r="BE151" s="153">
        <f t="shared" si="4"/>
        <v>0</v>
      </c>
      <c r="BF151" s="153">
        <f t="shared" si="5"/>
        <v>0</v>
      </c>
      <c r="BG151" s="153">
        <f t="shared" si="6"/>
        <v>0</v>
      </c>
      <c r="BH151" s="153">
        <f t="shared" si="7"/>
        <v>0</v>
      </c>
      <c r="BI151" s="153">
        <f t="shared" si="8"/>
        <v>0</v>
      </c>
      <c r="BJ151" s="14" t="s">
        <v>85</v>
      </c>
      <c r="BK151" s="153">
        <f t="shared" si="9"/>
        <v>0</v>
      </c>
      <c r="BL151" s="14" t="s">
        <v>133</v>
      </c>
      <c r="BM151" s="152" t="s">
        <v>5624</v>
      </c>
    </row>
    <row r="152" spans="1:65" s="2" customFormat="1" ht="6.95" customHeight="1">
      <c r="A152" s="29"/>
      <c r="B152" s="44"/>
      <c r="C152" s="45"/>
      <c r="D152" s="45"/>
      <c r="E152" s="45"/>
      <c r="F152" s="45"/>
      <c r="G152" s="45"/>
      <c r="H152" s="45"/>
      <c r="I152" s="45"/>
      <c r="J152" s="45"/>
      <c r="K152" s="45"/>
      <c r="L152" s="30"/>
      <c r="M152" s="29"/>
      <c r="O152" s="29"/>
      <c r="P152" s="29"/>
      <c r="Q152" s="29"/>
      <c r="R152" s="29"/>
      <c r="S152" s="29"/>
      <c r="T152" s="29"/>
      <c r="U152" s="29"/>
      <c r="V152" s="29"/>
      <c r="W152" s="29"/>
      <c r="X152" s="29"/>
      <c r="Y152" s="29"/>
      <c r="Z152" s="29"/>
      <c r="AA152" s="29"/>
      <c r="AB152" s="29"/>
      <c r="AC152" s="29"/>
      <c r="AD152" s="29"/>
      <c r="AE152" s="29"/>
    </row>
  </sheetData>
  <autoFilter ref="C116:K151"/>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zakázky</vt:lpstr>
      <vt:lpstr>01.1 - Práce na žel. svrš...</vt:lpstr>
      <vt:lpstr>01.2 - Překážky pro práci...</vt:lpstr>
      <vt:lpstr>01.3 - Materiál železničn...</vt:lpstr>
      <vt:lpstr>02.1 - Manipulace a přepravy</vt:lpstr>
      <vt:lpstr>03.1 - VON</vt:lpstr>
      <vt:lpstr>'01.1 - Práce na žel. svrš...'!Názvy_tisku</vt:lpstr>
      <vt:lpstr>'01.2 - Překážky pro práci...'!Názvy_tisku</vt:lpstr>
      <vt:lpstr>'01.3 - Materiál železničn...'!Názvy_tisku</vt:lpstr>
      <vt:lpstr>'02.1 - Manipulace a přepravy'!Názvy_tisku</vt:lpstr>
      <vt:lpstr>'03.1 - VON'!Názvy_tisku</vt:lpstr>
      <vt:lpstr>'Rekapitulace zakázky'!Názvy_tisku</vt:lpstr>
      <vt:lpstr>'01.1 - Práce na žel. svrš...'!Oblast_tisku</vt:lpstr>
      <vt:lpstr>'01.2 - Překážky pro práci...'!Oblast_tisku</vt:lpstr>
      <vt:lpstr>'01.3 - Materiál železničn...'!Oblast_tisku</vt:lpstr>
      <vt:lpstr>'02.1 - Manipulace a přepravy'!Oblast_tisku</vt:lpstr>
      <vt:lpstr>'03.1 - VON'!Oblast_tisku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Šiške Vladimír, Ing.</dc:creator>
  <cp:lastModifiedBy>Šiške Vladimír, Ing.</cp:lastModifiedBy>
  <dcterms:created xsi:type="dcterms:W3CDTF">2021-11-29T09:53:59Z</dcterms:created>
  <dcterms:modified xsi:type="dcterms:W3CDTF">2021-11-29T10:18:21Z</dcterms:modified>
</cp:coreProperties>
</file>