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Dodávka vázacích prostředků v obvodu OŘ Praha 2021 -2022\"/>
    </mc:Choice>
  </mc:AlternateContent>
  <bookViews>
    <workbookView xWindow="0" yWindow="0" windowWidth="28800" windowHeight="118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5" i="1" l="1"/>
  <c r="N116" i="1" s="1"/>
  <c r="L115" i="1"/>
  <c r="L116" i="1" s="1"/>
  <c r="J115" i="1"/>
  <c r="J116" i="1" s="1"/>
  <c r="H114" i="1"/>
  <c r="H116" i="1" s="1"/>
  <c r="F114" i="1"/>
  <c r="F116" i="1" s="1"/>
  <c r="D114" i="1"/>
  <c r="D116" i="1" s="1"/>
  <c r="N103" i="1"/>
  <c r="N104" i="1"/>
  <c r="N105" i="1"/>
  <c r="N106" i="1"/>
  <c r="N102" i="1"/>
  <c r="L103" i="1"/>
  <c r="L104" i="1"/>
  <c r="L105" i="1"/>
  <c r="L106" i="1"/>
  <c r="L102" i="1"/>
  <c r="J103" i="1"/>
  <c r="J104" i="1"/>
  <c r="J105" i="1"/>
  <c r="J106" i="1"/>
  <c r="J102" i="1"/>
  <c r="H103" i="1"/>
  <c r="H104" i="1"/>
  <c r="H105" i="1"/>
  <c r="H106" i="1"/>
  <c r="H102" i="1"/>
  <c r="F103" i="1"/>
  <c r="F104" i="1"/>
  <c r="F105" i="1"/>
  <c r="F106" i="1"/>
  <c r="F102" i="1"/>
  <c r="D103" i="1"/>
  <c r="D104" i="1"/>
  <c r="D105" i="1"/>
  <c r="D106" i="1"/>
  <c r="D102" i="1"/>
  <c r="F93" i="1"/>
  <c r="F94" i="1" s="1"/>
  <c r="L96" i="1" s="1"/>
  <c r="H83" i="1"/>
  <c r="H84" i="1"/>
  <c r="H82" i="1"/>
  <c r="K75" i="1"/>
  <c r="I75" i="1"/>
  <c r="G75" i="1"/>
  <c r="K74" i="1"/>
  <c r="I74" i="1"/>
  <c r="G74" i="1"/>
  <c r="K73" i="1"/>
  <c r="I73" i="1"/>
  <c r="G73" i="1"/>
  <c r="K66" i="1"/>
  <c r="I66" i="1"/>
  <c r="G66" i="1"/>
  <c r="E66" i="1"/>
  <c r="K65" i="1"/>
  <c r="I65" i="1"/>
  <c r="G65" i="1"/>
  <c r="E65" i="1"/>
  <c r="K64" i="1"/>
  <c r="I64" i="1"/>
  <c r="G64" i="1"/>
  <c r="E64" i="1"/>
  <c r="E67" i="1" s="1"/>
  <c r="K57" i="1"/>
  <c r="K56" i="1"/>
  <c r="K55" i="1"/>
  <c r="K54" i="1"/>
  <c r="I57" i="1"/>
  <c r="G57" i="1"/>
  <c r="E57" i="1"/>
  <c r="I56" i="1"/>
  <c r="G56" i="1"/>
  <c r="E56" i="1"/>
  <c r="I55" i="1"/>
  <c r="G55" i="1"/>
  <c r="E55" i="1"/>
  <c r="I54" i="1"/>
  <c r="G54" i="1"/>
  <c r="E54" i="1"/>
  <c r="M45" i="1"/>
  <c r="K45" i="1"/>
  <c r="I45" i="1"/>
  <c r="G45" i="1"/>
  <c r="M44" i="1"/>
  <c r="K44" i="1"/>
  <c r="I44" i="1"/>
  <c r="G44" i="1"/>
  <c r="M43" i="1"/>
  <c r="K43" i="1"/>
  <c r="I43" i="1"/>
  <c r="G43" i="1"/>
  <c r="M36" i="1"/>
  <c r="K36" i="1"/>
  <c r="I36" i="1"/>
  <c r="G36" i="1"/>
  <c r="E36" i="1"/>
  <c r="M35" i="1"/>
  <c r="K35" i="1"/>
  <c r="I35" i="1"/>
  <c r="G35" i="1"/>
  <c r="E35" i="1"/>
  <c r="M34" i="1"/>
  <c r="K34" i="1"/>
  <c r="I34" i="1"/>
  <c r="G34" i="1"/>
  <c r="E34" i="1"/>
  <c r="M33" i="1"/>
  <c r="K33" i="1"/>
  <c r="I33" i="1"/>
  <c r="G33" i="1"/>
  <c r="E33" i="1"/>
  <c r="M26" i="1"/>
  <c r="K26" i="1"/>
  <c r="I26" i="1"/>
  <c r="G26" i="1"/>
  <c r="E26" i="1"/>
  <c r="M25" i="1"/>
  <c r="K25" i="1"/>
  <c r="I25" i="1"/>
  <c r="G25" i="1"/>
  <c r="E25" i="1"/>
  <c r="M24" i="1"/>
  <c r="K24" i="1"/>
  <c r="I24" i="1"/>
  <c r="G24" i="1"/>
  <c r="E24" i="1"/>
  <c r="M23" i="1"/>
  <c r="K23" i="1"/>
  <c r="I23" i="1"/>
  <c r="G23" i="1"/>
  <c r="E23" i="1"/>
  <c r="M22" i="1"/>
  <c r="K22" i="1"/>
  <c r="I22" i="1"/>
  <c r="G22" i="1"/>
  <c r="E22" i="1"/>
  <c r="M21" i="1"/>
  <c r="K21" i="1"/>
  <c r="I21" i="1"/>
  <c r="G21" i="1"/>
  <c r="E21" i="1"/>
  <c r="M10" i="1"/>
  <c r="M11" i="1"/>
  <c r="M12" i="1"/>
  <c r="M13" i="1"/>
  <c r="M14" i="1"/>
  <c r="M9" i="1"/>
  <c r="K10" i="1"/>
  <c r="K11" i="1"/>
  <c r="K12" i="1"/>
  <c r="K13" i="1"/>
  <c r="K14" i="1"/>
  <c r="K9" i="1"/>
  <c r="I10" i="1"/>
  <c r="I11" i="1"/>
  <c r="I12" i="1"/>
  <c r="I13" i="1"/>
  <c r="I14" i="1"/>
  <c r="I9" i="1"/>
  <c r="G10" i="1"/>
  <c r="G11" i="1"/>
  <c r="G12" i="1"/>
  <c r="G13" i="1"/>
  <c r="G14" i="1"/>
  <c r="G9" i="1"/>
  <c r="E9" i="1"/>
  <c r="E10" i="1"/>
  <c r="E11" i="1"/>
  <c r="E12" i="1"/>
  <c r="E13" i="1"/>
  <c r="E14" i="1"/>
  <c r="G67" i="1" l="1"/>
  <c r="I46" i="1"/>
  <c r="K67" i="1"/>
  <c r="I67" i="1"/>
  <c r="M46" i="1"/>
  <c r="L48" i="1" s="1"/>
  <c r="K46" i="1"/>
  <c r="G46" i="1"/>
  <c r="L118" i="1"/>
  <c r="H85" i="1"/>
  <c r="L87" i="1" s="1"/>
  <c r="N107" i="1"/>
  <c r="L107" i="1"/>
  <c r="J107" i="1"/>
  <c r="H107" i="1"/>
  <c r="F107" i="1"/>
  <c r="D107" i="1"/>
  <c r="K76" i="1"/>
  <c r="I76" i="1"/>
  <c r="G76" i="1"/>
  <c r="E58" i="1"/>
  <c r="K58" i="1"/>
  <c r="G58" i="1"/>
  <c r="I58" i="1"/>
  <c r="E37" i="1"/>
  <c r="M37" i="1"/>
  <c r="K37" i="1"/>
  <c r="I37" i="1"/>
  <c r="E15" i="1"/>
  <c r="G37" i="1"/>
  <c r="E27" i="1"/>
  <c r="M27" i="1"/>
  <c r="G27" i="1"/>
  <c r="K27" i="1"/>
  <c r="I27" i="1"/>
  <c r="K15" i="1"/>
  <c r="M15" i="1"/>
  <c r="I15" i="1"/>
  <c r="G15" i="1"/>
  <c r="L69" i="1" l="1"/>
  <c r="L29" i="1"/>
  <c r="L78" i="1"/>
  <c r="L39" i="1"/>
  <c r="L60" i="1"/>
  <c r="L109" i="1"/>
  <c r="L17" i="1"/>
  <c r="I120" i="1" l="1"/>
</calcChain>
</file>

<file path=xl/sharedStrings.xml><?xml version="1.0" encoding="utf-8"?>
<sst xmlns="http://schemas.openxmlformats.org/spreadsheetml/2006/main" count="281" uniqueCount="134">
  <si>
    <r>
      <t xml:space="preserve">VÁZACÍ PROSTŘEDKY </t>
    </r>
    <r>
      <rPr>
        <b/>
        <sz val="11"/>
        <rFont val="Verdana"/>
        <family val="2"/>
        <charset val="238"/>
      </rPr>
      <t>- lanové</t>
    </r>
  </si>
  <si>
    <t xml:space="preserve"> pozinkované se zalisovanými objímkami</t>
  </si>
  <si>
    <t>Provedení   OKO   -   OKO</t>
  </si>
  <si>
    <r>
      <rPr>
        <b/>
        <sz val="8"/>
        <rFont val="Verdana"/>
        <family val="2"/>
        <charset val="238"/>
      </rPr>
      <t xml:space="preserve">NOSNOST </t>
    </r>
    <r>
      <rPr>
        <b/>
        <sz val="6"/>
        <rFont val="Verdana"/>
        <family val="2"/>
        <charset val="238"/>
      </rPr>
      <t>KG</t>
    </r>
  </si>
  <si>
    <t xml:space="preserve">LANO </t>
  </si>
  <si>
    <t>průměr</t>
  </si>
  <si>
    <r>
      <rPr>
        <b/>
        <sz val="8"/>
        <rFont val="Arial"/>
        <family val="2"/>
        <charset val="238"/>
      </rPr>
      <t>1 m</t>
    </r>
  </si>
  <si>
    <t>2m</t>
  </si>
  <si>
    <t>3m</t>
  </si>
  <si>
    <t>4m</t>
  </si>
  <si>
    <t>5m</t>
  </si>
  <si>
    <r>
      <rPr>
        <sz val="9"/>
        <rFont val="Verdana"/>
        <family val="2"/>
        <charset val="238"/>
      </rPr>
      <t>850</t>
    </r>
  </si>
  <si>
    <t>10</t>
  </si>
  <si>
    <r>
      <rPr>
        <sz val="9"/>
        <rFont val="Verdana"/>
        <family val="2"/>
        <charset val="238"/>
      </rPr>
      <t>1 250</t>
    </r>
  </si>
  <si>
    <t>12,5</t>
  </si>
  <si>
    <r>
      <rPr>
        <sz val="9"/>
        <rFont val="Verdana"/>
        <family val="2"/>
        <charset val="238"/>
      </rPr>
      <t>1 700</t>
    </r>
  </si>
  <si>
    <t>14</t>
  </si>
  <si>
    <r>
      <rPr>
        <sz val="9"/>
        <rFont val="Verdana"/>
        <family val="2"/>
        <charset val="238"/>
      </rPr>
      <t>2 240</t>
    </r>
  </si>
  <si>
    <t>16</t>
  </si>
  <si>
    <r>
      <rPr>
        <sz val="9"/>
        <rFont val="Verdana"/>
        <family val="2"/>
        <charset val="238"/>
      </rPr>
      <t>2 800</t>
    </r>
  </si>
  <si>
    <t>18</t>
  </si>
  <si>
    <r>
      <rPr>
        <sz val="9"/>
        <rFont val="Verdana"/>
        <family val="2"/>
        <charset val="238"/>
      </rPr>
      <t>3 550</t>
    </r>
  </si>
  <si>
    <t>20</t>
  </si>
  <si>
    <t>Provedení   OKO   -   HÁK</t>
  </si>
  <si>
    <r>
      <rPr>
        <b/>
        <sz val="8"/>
        <rFont val="Verdana"/>
        <family val="2"/>
        <charset val="238"/>
      </rPr>
      <t xml:space="preserve">NOSNOST    </t>
    </r>
    <r>
      <rPr>
        <sz val="6"/>
        <rFont val="Verdana"/>
        <family val="2"/>
        <charset val="238"/>
      </rPr>
      <t>KG</t>
    </r>
  </si>
  <si>
    <r>
      <rPr>
        <b/>
        <sz val="8"/>
        <rFont val="Arial"/>
        <family val="2"/>
        <charset val="238"/>
      </rPr>
      <t>1m</t>
    </r>
  </si>
  <si>
    <t>Provedení  OKO - DVOJHÁK</t>
  </si>
  <si>
    <r>
      <t xml:space="preserve">NOSNOST kg </t>
    </r>
    <r>
      <rPr>
        <sz val="8"/>
        <color theme="1"/>
        <rFont val="Verdana"/>
        <family val="2"/>
        <charset val="238"/>
      </rPr>
      <t>(0-45st)</t>
    </r>
  </si>
  <si>
    <t>1m</t>
  </si>
  <si>
    <t>Provedení  OKO - ČTYŘHÁK</t>
  </si>
  <si>
    <t>VÁZACÍ PROSTŘEDKY - řetězové Tř. 8</t>
  </si>
  <si>
    <t>Provedení  OKO - HÁK se zkracovačem</t>
  </si>
  <si>
    <r>
      <rPr>
        <b/>
        <sz val="10"/>
        <rFont val="Calibri"/>
        <family val="2"/>
        <charset val="238"/>
      </rPr>
      <t>NOSNOST KG 0-45°</t>
    </r>
  </si>
  <si>
    <r>
      <rPr>
        <b/>
        <sz val="10"/>
        <rFont val="Calibri"/>
        <family val="2"/>
        <charset val="238"/>
      </rPr>
      <t>ŘETĚZ průměr</t>
    </r>
  </si>
  <si>
    <r>
      <rPr>
        <sz val="10"/>
        <rFont val="Calibri"/>
        <family val="2"/>
        <charset val="238"/>
      </rPr>
      <t>1120</t>
    </r>
  </si>
  <si>
    <r>
      <rPr>
        <b/>
        <sz val="10"/>
        <rFont val="Calibri"/>
        <family val="2"/>
        <charset val="238"/>
      </rPr>
      <t>6-8</t>
    </r>
  </si>
  <si>
    <r>
      <rPr>
        <sz val="10"/>
        <rFont val="Calibri"/>
        <family val="2"/>
        <charset val="238"/>
      </rPr>
      <t>2000</t>
    </r>
  </si>
  <si>
    <r>
      <rPr>
        <b/>
        <sz val="10"/>
        <rFont val="Calibri"/>
        <family val="2"/>
        <charset val="238"/>
      </rPr>
      <t>8-8</t>
    </r>
  </si>
  <si>
    <r>
      <rPr>
        <sz val="10"/>
        <rFont val="Calibri"/>
        <family val="2"/>
        <charset val="238"/>
      </rPr>
      <t>3000</t>
    </r>
  </si>
  <si>
    <r>
      <rPr>
        <b/>
        <sz val="10"/>
        <rFont val="Calibri"/>
        <family val="2"/>
        <charset val="238"/>
      </rPr>
      <t>10-8</t>
    </r>
  </si>
  <si>
    <r>
      <rPr>
        <sz val="10"/>
        <rFont val="Calibri"/>
        <family val="2"/>
        <charset val="238"/>
      </rPr>
      <t>5300</t>
    </r>
  </si>
  <si>
    <r>
      <rPr>
        <b/>
        <sz val="10"/>
        <rFont val="Calibri"/>
        <family val="2"/>
        <charset val="238"/>
      </rPr>
      <t>13-8</t>
    </r>
  </si>
  <si>
    <t>Provedení  OKO - DVOJHÁK se zkracovačem</t>
  </si>
  <si>
    <r>
      <rPr>
        <sz val="10"/>
        <rFont val="Calibri"/>
        <family val="2"/>
        <charset val="238"/>
      </rPr>
      <t>1600</t>
    </r>
  </si>
  <si>
    <r>
      <rPr>
        <sz val="10"/>
        <rFont val="Calibri"/>
        <family val="2"/>
        <charset val="238"/>
      </rPr>
      <t>6-8</t>
    </r>
  </si>
  <si>
    <r>
      <rPr>
        <sz val="10"/>
        <rFont val="Calibri"/>
        <family val="2"/>
        <charset val="238"/>
      </rPr>
      <t>2800</t>
    </r>
  </si>
  <si>
    <r>
      <rPr>
        <sz val="10"/>
        <rFont val="Calibri"/>
        <family val="2"/>
        <charset val="238"/>
      </rPr>
      <t>8-8</t>
    </r>
  </si>
  <si>
    <r>
      <rPr>
        <sz val="10"/>
        <rFont val="Calibri"/>
        <family val="2"/>
        <charset val="238"/>
      </rPr>
      <t>4250</t>
    </r>
  </si>
  <si>
    <r>
      <rPr>
        <sz val="10"/>
        <rFont val="Calibri"/>
        <family val="2"/>
        <charset val="238"/>
      </rPr>
      <t>10-8</t>
    </r>
  </si>
  <si>
    <t>Provedení  OKO - ČTYŘHÁK se zkracovačem</t>
  </si>
  <si>
    <r>
      <rPr>
        <sz val="10"/>
        <rFont val="Calibri"/>
        <family val="2"/>
        <charset val="238"/>
      </rPr>
      <t>2360</t>
    </r>
  </si>
  <si>
    <r>
      <rPr>
        <sz val="10"/>
        <rFont val="Calibri"/>
        <family val="2"/>
        <charset val="238"/>
      </rPr>
      <t>6700</t>
    </r>
  </si>
  <si>
    <t>KOMBINOVANÝ  (lano  - řetěz - lano)</t>
  </si>
  <si>
    <t>Nosnost / kg</t>
  </si>
  <si>
    <t>Provedení</t>
  </si>
  <si>
    <t>cena za 20 ks</t>
  </si>
  <si>
    <r>
      <rPr>
        <sz val="10"/>
        <rFont val="Calibri"/>
        <family val="2"/>
        <charset val="238"/>
      </rPr>
      <t>1120 / U 2250</t>
    </r>
  </si>
  <si>
    <r>
      <rPr>
        <sz val="10"/>
        <rFont val="Calibri"/>
        <family val="2"/>
        <charset val="238"/>
      </rPr>
      <t>1x2x1 (m)</t>
    </r>
  </si>
  <si>
    <r>
      <rPr>
        <sz val="10"/>
        <rFont val="Calibri"/>
        <family val="2"/>
        <charset val="238"/>
      </rPr>
      <t>1700 / U 3400</t>
    </r>
  </si>
  <si>
    <r>
      <rPr>
        <sz val="10"/>
        <rFont val="Calibri"/>
        <family val="2"/>
        <charset val="238"/>
      </rPr>
      <t>2250/U 4500</t>
    </r>
  </si>
  <si>
    <t>LANA NA AUTOJEŘÁB Herkules dle ČSN 024324.51</t>
  </si>
  <si>
    <t xml:space="preserve">DÉLKA m </t>
  </si>
  <si>
    <t xml:space="preserve">CELKOVÁ požadovaná délka </t>
  </si>
  <si>
    <t xml:space="preserve"> Ø lana</t>
  </si>
  <si>
    <t xml:space="preserve"> à 60 m</t>
  </si>
  <si>
    <t>14 mm</t>
  </si>
  <si>
    <t xml:space="preserve">VÁZACÍ PROSTŘEDKY nekonečné vinuté jeřábové smyčky </t>
  </si>
  <si>
    <t>RS - 100% PES</t>
  </si>
  <si>
    <t>dle EN 1492-2  (RS)</t>
  </si>
  <si>
    <t>Nosnost</t>
  </si>
  <si>
    <t>cena za  jeden kus nekonečné jeřábové smyčky - Kč bez DPH</t>
  </si>
  <si>
    <t xml:space="preserve"> 1000 kg</t>
  </si>
  <si>
    <t xml:space="preserve"> 2000 kg</t>
  </si>
  <si>
    <t xml:space="preserve"> 3000 kg</t>
  </si>
  <si>
    <t xml:space="preserve"> 4000 kg</t>
  </si>
  <si>
    <t xml:space="preserve"> 5000 kg</t>
  </si>
  <si>
    <t>Provedení 50 mm /    max pevnost v tahu - kg</t>
  </si>
  <si>
    <t>dvoudílná / 3000 kg</t>
  </si>
  <si>
    <t>dvoudílná / 5000 kg</t>
  </si>
  <si>
    <t>Předpokládané množství</t>
  </si>
  <si>
    <r>
      <t xml:space="preserve">délka v metrech - </t>
    </r>
    <r>
      <rPr>
        <b/>
        <sz val="10"/>
        <color theme="1"/>
        <rFont val="Verdana"/>
        <family val="2"/>
        <charset val="238"/>
      </rPr>
      <t>cena za 1ks</t>
    </r>
    <r>
      <rPr>
        <sz val="10"/>
        <color theme="1"/>
        <rFont val="Verdana"/>
        <family val="2"/>
        <charset val="238"/>
      </rPr>
      <t xml:space="preserve"> bez DPH</t>
    </r>
  </si>
  <si>
    <t>-</t>
  </si>
  <si>
    <t>ks</t>
  </si>
  <si>
    <t>cena za 50 ks / 4m</t>
  </si>
  <si>
    <t>cena za 25 ks / 2m</t>
  </si>
  <si>
    <t>cena za 25 ks / 3m</t>
  </si>
  <si>
    <t>cena za 25 ks / 4m</t>
  </si>
  <si>
    <t>cena za 25 ks / 5m</t>
  </si>
  <si>
    <t>Uchazeč vyplní pouze žluté buňky, kde uvede cenu za 1 ks daného vázacího prostředku</t>
  </si>
  <si>
    <t>cena za 40 ks / 1m</t>
  </si>
  <si>
    <t>cena za 40 ks / 2m</t>
  </si>
  <si>
    <t>cena za 40 ks / 3m</t>
  </si>
  <si>
    <t>cena za 30 ks / 1m</t>
  </si>
  <si>
    <t>cena za 30 ks / 2m</t>
  </si>
  <si>
    <t>cena za 30 ks / 3m</t>
  </si>
  <si>
    <t>cena za 30 ks / 4m</t>
  </si>
  <si>
    <r>
      <t xml:space="preserve">cena za 1 ks </t>
    </r>
    <r>
      <rPr>
        <sz val="10"/>
        <color theme="1"/>
        <rFont val="Verdana"/>
        <family val="2"/>
        <charset val="238"/>
      </rPr>
      <t>bez DPH</t>
    </r>
  </si>
  <si>
    <t>dle provedení</t>
  </si>
  <si>
    <t>cena za  1 ks</t>
  </si>
  <si>
    <t>1,5m</t>
  </si>
  <si>
    <t>2,5m</t>
  </si>
  <si>
    <t>cena za 30 ks / 5m</t>
  </si>
  <si>
    <r>
      <t xml:space="preserve">UPÍNACÍ PÁSY S RÁČNOU - dvoudílná souprava </t>
    </r>
    <r>
      <rPr>
        <b/>
        <sz val="10"/>
        <color theme="1"/>
        <rFont val="Verdana"/>
        <family val="2"/>
        <charset val="238"/>
      </rPr>
      <t>dle EN 12195-1,2</t>
    </r>
  </si>
  <si>
    <r>
      <rPr>
        <sz val="8"/>
        <color theme="1"/>
        <rFont val="Verdana"/>
        <family val="2"/>
        <charset val="238"/>
      </rPr>
      <t>Délky v metrech</t>
    </r>
    <r>
      <rPr>
        <b/>
        <sz val="8"/>
        <color theme="1"/>
        <rFont val="Verdana"/>
        <family val="2"/>
        <charset val="238"/>
      </rPr>
      <t xml:space="preserve"> - cena za 1 ks</t>
    </r>
  </si>
  <si>
    <t>6m</t>
  </si>
  <si>
    <t>8m</t>
  </si>
  <si>
    <t>cena za 50 ks / 6m</t>
  </si>
  <si>
    <t>cena za 50 ks / 8m</t>
  </si>
  <si>
    <r>
      <rPr>
        <sz val="10"/>
        <rFont val="Verdana"/>
        <family val="2"/>
        <charset val="238"/>
      </rPr>
      <t>Délky v metrech</t>
    </r>
    <r>
      <rPr>
        <b/>
        <sz val="10"/>
        <rFont val="Verdana"/>
        <family val="2"/>
        <charset val="238"/>
      </rPr>
      <t xml:space="preserve"> - cena za 1 ks dvoudílná 3000 kg</t>
    </r>
  </si>
  <si>
    <r>
      <rPr>
        <sz val="10"/>
        <rFont val="Verdana"/>
        <family val="2"/>
        <charset val="238"/>
      </rPr>
      <t>Délky v metrech</t>
    </r>
    <r>
      <rPr>
        <b/>
        <sz val="10"/>
        <rFont val="Verdana"/>
        <family val="2"/>
        <charset val="238"/>
      </rPr>
      <t xml:space="preserve"> - cena za 1 ks dvoudílná 5000 kg</t>
    </r>
  </si>
  <si>
    <t>CELKOVÁ NABÍDKOVÁ CENA bez DPH</t>
  </si>
  <si>
    <t>Nabídková cena za OKO - OKO</t>
  </si>
  <si>
    <t>Nabídková cena za OKO - HÁK</t>
  </si>
  <si>
    <t>Nabídková cena za OKO - DVOJHÁK</t>
  </si>
  <si>
    <t>Nabídková cena za OKO - ČTYŘHÁK</t>
  </si>
  <si>
    <t>Nabídková cena za OKO - HÁK se zkracovačem</t>
  </si>
  <si>
    <t>Nabídková cena za OKO - DVOJHÁK se zkracovačem</t>
  </si>
  <si>
    <t>Nabídková cena za OKO - ČTYŘHÁK se zkracovačem</t>
  </si>
  <si>
    <t>Nabídková cena za (lano  - řetěz - lano)</t>
  </si>
  <si>
    <t>Nabídková cena za LANA NA AUTOJEŘÁB</t>
  </si>
  <si>
    <t xml:space="preserve">Nabídková cena za nekonečné vinuté jeřábové smyčky </t>
  </si>
  <si>
    <t>Nabídková cena za UPÍNACÍ PÁSY S RÁČNOU</t>
  </si>
  <si>
    <t>cena za 40 ks / 4m</t>
  </si>
  <si>
    <t>cena za 25 ks / 1m</t>
  </si>
  <si>
    <t>60 m</t>
  </si>
  <si>
    <r>
      <t xml:space="preserve">Celkem </t>
    </r>
    <r>
      <rPr>
        <b/>
        <sz val="10"/>
        <color theme="1"/>
        <rFont val="Verdana"/>
        <family val="2"/>
        <charset val="238"/>
      </rPr>
      <t xml:space="preserve">cena za požadovanou délku 60m </t>
    </r>
    <r>
      <rPr>
        <sz val="10"/>
        <color theme="1"/>
        <rFont val="Verdana"/>
        <family val="2"/>
        <charset val="238"/>
      </rPr>
      <t>bez DPH</t>
    </r>
  </si>
  <si>
    <t>60m</t>
  </si>
  <si>
    <t>cena za 20 ks / 1m</t>
  </si>
  <si>
    <t>cena za 20 ks / 1,5m</t>
  </si>
  <si>
    <t>cena za 20 ks / 2,5m</t>
  </si>
  <si>
    <t>cena za 20 ks / 3m</t>
  </si>
  <si>
    <t>cena za 20 ks / 4m</t>
  </si>
  <si>
    <t>cena za 20 ks / 5m</t>
  </si>
  <si>
    <t>Příloha č. 1 Položkový ceník k ocenění - Dodávka vázacích prostředků v obvodu OŘ Praha 2021 -2022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</si>
</sst>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27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4"/>
      <name val="Verdana"/>
      <family val="2"/>
      <charset val="238"/>
    </font>
    <font>
      <b/>
      <sz val="1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8"/>
      <name val="Verdana"/>
      <family val="2"/>
      <charset val="238"/>
    </font>
    <font>
      <b/>
      <sz val="6"/>
      <name val="Verdana"/>
      <family val="2"/>
      <charset val="238"/>
    </font>
    <font>
      <sz val="8"/>
      <name val="Verdana"/>
      <family val="2"/>
      <charset val="238"/>
    </font>
    <font>
      <b/>
      <sz val="8"/>
      <name val="Arial"/>
      <family val="2"/>
      <charset val="238"/>
    </font>
    <font>
      <sz val="9"/>
      <name val="Verdana"/>
      <family val="2"/>
      <charset val="238"/>
    </font>
    <font>
      <sz val="6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78">
    <xf numFmtId="0" fontId="0" fillId="0" borderId="0" xfId="0"/>
    <xf numFmtId="0" fontId="2" fillId="0" borderId="0" xfId="1"/>
    <xf numFmtId="0" fontId="3" fillId="0" borderId="0" xfId="1" applyFont="1" applyBorder="1" applyAlignment="1">
      <alignment vertical="top"/>
    </xf>
    <xf numFmtId="0" fontId="0" fillId="0" borderId="0" xfId="0" applyBorder="1" applyAlignment="1">
      <alignment horizontal="center" vertical="center"/>
    </xf>
    <xf numFmtId="0" fontId="9" fillId="0" borderId="6" xfId="1" applyFont="1" applyBorder="1" applyAlignment="1">
      <alignment horizontal="center" vertical="top"/>
    </xf>
    <xf numFmtId="0" fontId="2" fillId="0" borderId="7" xfId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1" fontId="6" fillId="2" borderId="9" xfId="1" applyNumberFormat="1" applyFont="1" applyFill="1" applyBorder="1" applyAlignment="1" applyProtection="1">
      <alignment horizontal="center"/>
      <protection locked="0"/>
    </xf>
    <xf numFmtId="164" fontId="2" fillId="2" borderId="9" xfId="1" applyNumberFormat="1" applyFill="1" applyBorder="1" applyAlignment="1"/>
    <xf numFmtId="1" fontId="6" fillId="2" borderId="8" xfId="1" applyNumberFormat="1" applyFont="1" applyFill="1" applyBorder="1" applyAlignment="1" applyProtection="1">
      <alignment horizontal="left" indent="1"/>
      <protection locked="0"/>
    </xf>
    <xf numFmtId="1" fontId="6" fillId="2" borderId="8" xfId="1" applyNumberFormat="1" applyFont="1" applyFill="1" applyBorder="1" applyAlignment="1" applyProtection="1">
      <alignment horizontal="left" vertical="top" indent="1"/>
      <protection locked="0"/>
    </xf>
    <xf numFmtId="1" fontId="6" fillId="2" borderId="9" xfId="1" applyNumberFormat="1" applyFont="1" applyFill="1" applyBorder="1" applyAlignment="1" applyProtection="1">
      <alignment horizontal="center" vertical="top"/>
      <protection locked="0"/>
    </xf>
    <xf numFmtId="164" fontId="0" fillId="3" borderId="0" xfId="0" applyNumberFormat="1" applyFill="1" applyAlignment="1"/>
    <xf numFmtId="1" fontId="6" fillId="2" borderId="9" xfId="1" applyNumberFormat="1" applyFont="1" applyFill="1" applyBorder="1" applyAlignment="1">
      <alignment horizontal="center" vertical="center"/>
    </xf>
    <xf numFmtId="1" fontId="6" fillId="2" borderId="8" xfId="1" applyNumberFormat="1" applyFont="1" applyFill="1" applyBorder="1" applyAlignment="1">
      <alignment horizontal="left" indent="1"/>
    </xf>
    <xf numFmtId="0" fontId="0" fillId="0" borderId="0" xfId="0" applyBorder="1" applyAlignment="1">
      <alignment horizontal="left" indent="1"/>
    </xf>
    <xf numFmtId="164" fontId="0" fillId="0" borderId="0" xfId="0" applyNumberFormat="1" applyBorder="1" applyAlignment="1"/>
    <xf numFmtId="0" fontId="0" fillId="0" borderId="0" xfId="0" applyBorder="1" applyAlignment="1">
      <alignment horizontal="center"/>
    </xf>
    <xf numFmtId="0" fontId="0" fillId="0" borderId="0" xfId="0" applyNumberFormat="1" applyBorder="1" applyAlignment="1">
      <alignment horizontal="left" inden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8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164" fontId="0" fillId="0" borderId="0" xfId="0" applyNumberFormat="1" applyBorder="1" applyAlignment="1">
      <alignment horizontal="right"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0" fillId="0" borderId="0" xfId="0" applyBorder="1" applyAlignment="1">
      <alignment horizontal="left" vertical="center" indent="1"/>
    </xf>
    <xf numFmtId="0" fontId="17" fillId="0" borderId="7" xfId="0" applyFont="1" applyBorder="1" applyAlignment="1">
      <alignment horizontal="center"/>
    </xf>
    <xf numFmtId="0" fontId="0" fillId="0" borderId="0" xfId="0" applyBorder="1"/>
    <xf numFmtId="164" fontId="0" fillId="0" borderId="0" xfId="0" applyNumberFormat="1" applyAlignment="1">
      <alignment horizontal="right"/>
    </xf>
    <xf numFmtId="164" fontId="0" fillId="0" borderId="0" xfId="0" applyNumberFormat="1" applyFill="1" applyBorder="1" applyAlignment="1">
      <alignment horizontal="right" vertical="center"/>
    </xf>
    <xf numFmtId="1" fontId="0" fillId="0" borderId="0" xfId="0" applyNumberFormat="1" applyBorder="1" applyAlignment="1">
      <alignment horizontal="right"/>
    </xf>
    <xf numFmtId="1" fontId="1" fillId="0" borderId="0" xfId="0" applyNumberFormat="1" applyFont="1" applyBorder="1"/>
    <xf numFmtId="0" fontId="0" fillId="0" borderId="0" xfId="0" applyFill="1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1" fontId="0" fillId="0" borderId="0" xfId="0" applyNumberFormat="1" applyBorder="1"/>
    <xf numFmtId="0" fontId="14" fillId="0" borderId="0" xfId="0" applyFont="1" applyBorder="1" applyAlignment="1">
      <alignment horizontal="left" indent="1"/>
    </xf>
    <xf numFmtId="0" fontId="21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1" fillId="0" borderId="24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" fillId="0" borderId="0" xfId="1"/>
    <xf numFmtId="0" fontId="0" fillId="0" borderId="0" xfId="0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0" xfId="0"/>
    <xf numFmtId="0" fontId="14" fillId="0" borderId="0" xfId="0" applyFont="1"/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 indent="1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15" fillId="0" borderId="0" xfId="0" applyFont="1"/>
    <xf numFmtId="0" fontId="3" fillId="0" borderId="0" xfId="1" applyFont="1" applyBorder="1" applyAlignment="1">
      <alignment vertical="top"/>
    </xf>
    <xf numFmtId="0" fontId="2" fillId="0" borderId="0" xfId="1"/>
    <xf numFmtId="0" fontId="5" fillId="0" borderId="0" xfId="1" applyFont="1" applyBorder="1" applyAlignment="1">
      <alignment horizontal="center" vertical="center"/>
    </xf>
    <xf numFmtId="3" fontId="0" fillId="2" borderId="29" xfId="0" applyNumberForma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1" fontId="6" fillId="2" borderId="25" xfId="1" applyNumberFormat="1" applyFont="1" applyFill="1" applyBorder="1" applyAlignment="1">
      <alignment horizontal="center"/>
    </xf>
    <xf numFmtId="1" fontId="6" fillId="2" borderId="26" xfId="1" applyNumberFormat="1" applyFont="1" applyFill="1" applyBorder="1" applyAlignment="1">
      <alignment horizontal="center" vertical="center"/>
    </xf>
    <xf numFmtId="164" fontId="2" fillId="2" borderId="26" xfId="1" applyNumberFormat="1" applyFill="1" applyBorder="1" applyAlignment="1"/>
    <xf numFmtId="1" fontId="6" fillId="2" borderId="29" xfId="1" applyNumberFormat="1" applyFont="1" applyFill="1" applyBorder="1" applyAlignment="1">
      <alignment horizontal="left" indent="1"/>
    </xf>
    <xf numFmtId="1" fontId="6" fillId="2" borderId="30" xfId="1" applyNumberFormat="1" applyFont="1" applyFill="1" applyBorder="1" applyAlignment="1">
      <alignment horizontal="center" vertical="center"/>
    </xf>
    <xf numFmtId="164" fontId="2" fillId="2" borderId="30" xfId="1" applyNumberFormat="1" applyFill="1" applyBorder="1" applyAlignment="1"/>
    <xf numFmtId="0" fontId="7" fillId="0" borderId="7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wrapText="1"/>
    </xf>
    <xf numFmtId="0" fontId="1" fillId="0" borderId="0" xfId="0" applyFont="1" applyBorder="1"/>
    <xf numFmtId="0" fontId="14" fillId="0" borderId="0" xfId="0" applyFont="1" applyBorder="1"/>
    <xf numFmtId="0" fontId="2" fillId="0" borderId="7" xfId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/>
    </xf>
    <xf numFmtId="0" fontId="0" fillId="0" borderId="0" xfId="0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/>
    </xf>
    <xf numFmtId="164" fontId="0" fillId="0" borderId="0" xfId="0" applyNumberFormat="1" applyFill="1" applyAlignment="1"/>
    <xf numFmtId="164" fontId="2" fillId="4" borderId="9" xfId="1" applyNumberFormat="1" applyFill="1" applyBorder="1" applyAlignment="1"/>
    <xf numFmtId="164" fontId="2" fillId="4" borderId="9" xfId="1" applyNumberFormat="1" applyFill="1" applyBorder="1" applyAlignment="1">
      <alignment vertical="top"/>
    </xf>
    <xf numFmtId="0" fontId="7" fillId="0" borderId="1" xfId="1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>
      <alignment horizontal="left" indent="1"/>
    </xf>
    <xf numFmtId="1" fontId="6" fillId="2" borderId="25" xfId="1" applyNumberFormat="1" applyFont="1" applyFill="1" applyBorder="1" applyAlignment="1" applyProtection="1">
      <alignment horizontal="center"/>
      <protection locked="0"/>
    </xf>
    <xf numFmtId="1" fontId="6" fillId="2" borderId="26" xfId="1" applyNumberFormat="1" applyFont="1" applyFill="1" applyBorder="1" applyAlignment="1" applyProtection="1">
      <alignment horizontal="center"/>
      <protection locked="0"/>
    </xf>
    <xf numFmtId="164" fontId="2" fillId="4" borderId="26" xfId="1" applyNumberFormat="1" applyFill="1" applyBorder="1" applyAlignment="1"/>
    <xf numFmtId="164" fontId="2" fillId="0" borderId="27" xfId="1" applyNumberFormat="1" applyFill="1" applyBorder="1" applyAlignment="1"/>
    <xf numFmtId="164" fontId="2" fillId="0" borderId="23" xfId="1" applyNumberFormat="1" applyFill="1" applyBorder="1" applyAlignment="1"/>
    <xf numFmtId="1" fontId="6" fillId="2" borderId="29" xfId="1" applyNumberFormat="1" applyFont="1" applyFill="1" applyBorder="1" applyAlignment="1" applyProtection="1">
      <alignment horizontal="left" vertical="top" indent="1"/>
      <protection locked="0"/>
    </xf>
    <xf numFmtId="1" fontId="6" fillId="2" borderId="30" xfId="1" applyNumberFormat="1" applyFont="1" applyFill="1" applyBorder="1" applyAlignment="1" applyProtection="1">
      <alignment horizontal="center"/>
      <protection locked="0"/>
    </xf>
    <xf numFmtId="164" fontId="2" fillId="4" borderId="30" xfId="1" applyNumberFormat="1" applyFill="1" applyBorder="1" applyAlignment="1">
      <alignment vertical="top"/>
    </xf>
    <xf numFmtId="164" fontId="2" fillId="4" borderId="30" xfId="1" applyNumberFormat="1" applyFill="1" applyBorder="1" applyAlignment="1"/>
    <xf numFmtId="164" fontId="2" fillId="0" borderId="31" xfId="1" applyNumberFormat="1" applyFill="1" applyBorder="1" applyAlignment="1"/>
    <xf numFmtId="164" fontId="0" fillId="2" borderId="9" xfId="0" applyNumberFormat="1" applyFill="1" applyBorder="1" applyAlignment="1">
      <alignment horizontal="center"/>
    </xf>
    <xf numFmtId="164" fontId="0" fillId="2" borderId="30" xfId="0" applyNumberFormat="1" applyFill="1" applyBorder="1" applyAlignment="1">
      <alignment horizontal="center"/>
    </xf>
    <xf numFmtId="3" fontId="0" fillId="2" borderId="25" xfId="0" applyNumberFormat="1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164" fontId="0" fillId="2" borderId="26" xfId="0" applyNumberFormat="1" applyFill="1" applyBorder="1" applyAlignment="1">
      <alignment horizontal="center"/>
    </xf>
    <xf numFmtId="0" fontId="9" fillId="0" borderId="6" xfId="1" applyFont="1" applyBorder="1" applyAlignment="1">
      <alignment horizontal="center" vertical="center"/>
    </xf>
    <xf numFmtId="164" fontId="2" fillId="4" borderId="23" xfId="1" applyNumberFormat="1" applyFill="1" applyBorder="1" applyAlignment="1"/>
    <xf numFmtId="164" fontId="2" fillId="4" borderId="31" xfId="1" applyNumberFormat="1" applyFill="1" applyBorder="1" applyAlignment="1"/>
    <xf numFmtId="164" fontId="2" fillId="0" borderId="0" xfId="1" applyNumberFormat="1" applyFill="1" applyBorder="1" applyAlignment="1"/>
    <xf numFmtId="164" fontId="0" fillId="0" borderId="0" xfId="0" applyNumberFormat="1" applyFill="1" applyBorder="1" applyAlignment="1"/>
    <xf numFmtId="0" fontId="0" fillId="0" borderId="33" xfId="0" applyBorder="1" applyAlignment="1">
      <alignment horizontal="center"/>
    </xf>
    <xf numFmtId="0" fontId="0" fillId="0" borderId="8" xfId="0" applyBorder="1" applyAlignment="1">
      <alignment horizontal="center"/>
    </xf>
    <xf numFmtId="164" fontId="2" fillId="4" borderId="23" xfId="1" applyNumberFormat="1" applyFill="1" applyBorder="1" applyAlignment="1">
      <alignment vertical="top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164" fontId="2" fillId="0" borderId="9" xfId="1" applyNumberFormat="1" applyFill="1" applyBorder="1" applyAlignment="1">
      <alignment horizontal="center"/>
    </xf>
    <xf numFmtId="164" fontId="2" fillId="0" borderId="23" xfId="1" applyNumberFormat="1" applyFill="1" applyBorder="1" applyAlignment="1">
      <alignment horizontal="center"/>
    </xf>
    <xf numFmtId="164" fontId="2" fillId="0" borderId="9" xfId="1" applyNumberFormat="1" applyFill="1" applyBorder="1" applyAlignment="1">
      <alignment horizontal="center" vertical="top"/>
    </xf>
    <xf numFmtId="164" fontId="2" fillId="0" borderId="30" xfId="1" applyNumberFormat="1" applyFill="1" applyBorder="1" applyAlignment="1">
      <alignment horizontal="center"/>
    </xf>
    <xf numFmtId="164" fontId="2" fillId="0" borderId="31" xfId="1" applyNumberFormat="1" applyFill="1" applyBorder="1" applyAlignment="1">
      <alignment horizontal="center"/>
    </xf>
    <xf numFmtId="0" fontId="0" fillId="0" borderId="33" xfId="0" applyBorder="1" applyAlignment="1">
      <alignment horizontal="left" indent="1"/>
    </xf>
    <xf numFmtId="0" fontId="0" fillId="0" borderId="8" xfId="0" applyBorder="1" applyAlignment="1">
      <alignment horizontal="left" indent="1"/>
    </xf>
    <xf numFmtId="0" fontId="0" fillId="0" borderId="29" xfId="0" applyBorder="1" applyAlignment="1">
      <alignment horizontal="left" indent="1"/>
    </xf>
    <xf numFmtId="164" fontId="2" fillId="4" borderId="31" xfId="1" applyNumberFormat="1" applyFill="1" applyBorder="1" applyAlignment="1">
      <alignment vertical="top"/>
    </xf>
    <xf numFmtId="164" fontId="2" fillId="0" borderId="30" xfId="1" applyNumberForma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0" fillId="0" borderId="0" xfId="0" applyNumberFormat="1" applyFill="1" applyAlignment="1">
      <alignment horizontal="right"/>
    </xf>
    <xf numFmtId="0" fontId="0" fillId="0" borderId="26" xfId="0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1" fillId="0" borderId="34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4" fontId="2" fillId="4" borderId="35" xfId="1" applyNumberFormat="1" applyFill="1" applyBorder="1" applyAlignment="1"/>
    <xf numFmtId="0" fontId="7" fillId="0" borderId="18" xfId="1" applyFont="1" applyBorder="1" applyAlignment="1">
      <alignment horizontal="center" wrapText="1"/>
    </xf>
    <xf numFmtId="0" fontId="21" fillId="0" borderId="36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2" fillId="0" borderId="0" xfId="1" applyBorder="1" applyAlignment="1">
      <alignment horizontal="center" vertical="center" wrapText="1"/>
    </xf>
    <xf numFmtId="164" fontId="2" fillId="0" borderId="0" xfId="1" applyNumberFormat="1" applyFill="1" applyBorder="1" applyAlignment="1">
      <alignment horizontal="center"/>
    </xf>
    <xf numFmtId="0" fontId="21" fillId="0" borderId="0" xfId="0" applyFont="1" applyBorder="1" applyAlignment="1"/>
    <xf numFmtId="0" fontId="1" fillId="0" borderId="0" xfId="0" applyFont="1" applyBorder="1" applyAlignment="1">
      <alignment horizontal="left" indent="1"/>
    </xf>
    <xf numFmtId="0" fontId="21" fillId="0" borderId="22" xfId="0" applyFont="1" applyBorder="1" applyAlignment="1"/>
    <xf numFmtId="0" fontId="21" fillId="0" borderId="7" xfId="0" applyFont="1" applyBorder="1" applyAlignment="1"/>
    <xf numFmtId="164" fontId="0" fillId="0" borderId="0" xfId="0" applyNumberFormat="1" applyFill="1" applyBorder="1" applyAlignment="1">
      <alignment horizontal="right"/>
    </xf>
    <xf numFmtId="0" fontId="0" fillId="0" borderId="36" xfId="0" applyBorder="1" applyAlignment="1">
      <alignment horizontal="center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wrapText="1"/>
    </xf>
    <xf numFmtId="0" fontId="17" fillId="0" borderId="5" xfId="0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7" fillId="0" borderId="7" xfId="0" applyFont="1" applyBorder="1" applyAlignment="1">
      <alignment wrapText="1"/>
    </xf>
    <xf numFmtId="0" fontId="1" fillId="0" borderId="0" xfId="0" applyFont="1" applyAlignment="1"/>
    <xf numFmtId="164" fontId="24" fillId="0" borderId="27" xfId="0" applyNumberFormat="1" applyFont="1" applyBorder="1" applyAlignment="1">
      <alignment vertical="center"/>
    </xf>
    <xf numFmtId="164" fontId="24" fillId="0" borderId="23" xfId="0" applyNumberFormat="1" applyFont="1" applyBorder="1" applyAlignment="1">
      <alignment vertical="center"/>
    </xf>
    <xf numFmtId="164" fontId="24" fillId="0" borderId="31" xfId="0" applyNumberFormat="1" applyFont="1" applyBorder="1" applyAlignment="1">
      <alignment vertical="center"/>
    </xf>
    <xf numFmtId="164" fontId="13" fillId="3" borderId="0" xfId="0" applyNumberFormat="1" applyFont="1" applyFill="1" applyAlignment="1"/>
    <xf numFmtId="164" fontId="24" fillId="0" borderId="5" xfId="0" applyNumberFormat="1" applyFont="1" applyFill="1" applyBorder="1" applyAlignment="1">
      <alignment vertical="center"/>
    </xf>
    <xf numFmtId="164" fontId="25" fillId="4" borderId="25" xfId="0" applyNumberFormat="1" applyFont="1" applyFill="1" applyBorder="1" applyAlignment="1">
      <alignment horizontal="right" vertical="center"/>
    </xf>
    <xf numFmtId="164" fontId="25" fillId="0" borderId="32" xfId="0" applyNumberFormat="1" applyFont="1" applyBorder="1" applyAlignment="1">
      <alignment horizontal="right" vertical="center"/>
    </xf>
    <xf numFmtId="164" fontId="25" fillId="4" borderId="26" xfId="0" applyNumberFormat="1" applyFont="1" applyFill="1" applyBorder="1" applyAlignment="1">
      <alignment horizontal="right" vertical="center"/>
    </xf>
    <xf numFmtId="164" fontId="25" fillId="4" borderId="8" xfId="0" applyNumberFormat="1" applyFont="1" applyFill="1" applyBorder="1" applyAlignment="1">
      <alignment horizontal="right" vertical="center"/>
    </xf>
    <xf numFmtId="164" fontId="25" fillId="0" borderId="9" xfId="0" applyNumberFormat="1" applyFont="1" applyBorder="1" applyAlignment="1">
      <alignment horizontal="right" vertical="center"/>
    </xf>
    <xf numFmtId="164" fontId="25" fillId="4" borderId="9" xfId="0" applyNumberFormat="1" applyFont="1" applyFill="1" applyBorder="1" applyAlignment="1">
      <alignment horizontal="right" vertical="center"/>
    </xf>
    <xf numFmtId="164" fontId="25" fillId="3" borderId="0" xfId="0" applyNumberFormat="1" applyFont="1" applyFill="1" applyBorder="1" applyAlignment="1">
      <alignment horizontal="right"/>
    </xf>
    <xf numFmtId="164" fontId="25" fillId="0" borderId="0" xfId="0" applyNumberFormat="1" applyFont="1" applyFill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164" fontId="25" fillId="4" borderId="38" xfId="0" applyNumberFormat="1" applyFont="1" applyFill="1" applyBorder="1" applyAlignment="1">
      <alignment horizontal="right" vertical="center"/>
    </xf>
    <xf numFmtId="164" fontId="25" fillId="0" borderId="39" xfId="0" applyNumberFormat="1" applyFont="1" applyBorder="1" applyAlignment="1">
      <alignment horizontal="right" vertical="center"/>
    </xf>
    <xf numFmtId="164" fontId="25" fillId="0" borderId="23" xfId="0" applyNumberFormat="1" applyFont="1" applyBorder="1" applyAlignment="1">
      <alignment horizontal="right" vertical="center"/>
    </xf>
    <xf numFmtId="164" fontId="25" fillId="4" borderId="29" xfId="0" applyNumberFormat="1" applyFont="1" applyFill="1" applyBorder="1" applyAlignment="1">
      <alignment horizontal="right" vertical="center"/>
    </xf>
    <xf numFmtId="164" fontId="25" fillId="0" borderId="40" xfId="0" applyNumberFormat="1" applyFont="1" applyBorder="1" applyAlignment="1">
      <alignment horizontal="right" vertical="center"/>
    </xf>
    <xf numFmtId="164" fontId="25" fillId="4" borderId="30" xfId="0" applyNumberFormat="1" applyFont="1" applyFill="1" applyBorder="1" applyAlignment="1">
      <alignment horizontal="right" vertical="center"/>
    </xf>
    <xf numFmtId="164" fontId="25" fillId="0" borderId="31" xfId="0" applyNumberFormat="1" applyFont="1" applyBorder="1" applyAlignment="1">
      <alignment horizontal="right" vertical="center"/>
    </xf>
    <xf numFmtId="164" fontId="25" fillId="4" borderId="41" xfId="0" applyNumberFormat="1" applyFont="1" applyFill="1" applyBorder="1" applyAlignment="1">
      <alignment horizontal="right" vertical="center"/>
    </xf>
    <xf numFmtId="164" fontId="25" fillId="4" borderId="39" xfId="0" applyNumberFormat="1" applyFont="1" applyFill="1" applyBorder="1" applyAlignment="1">
      <alignment horizontal="right" vertical="center"/>
    </xf>
    <xf numFmtId="164" fontId="25" fillId="0" borderId="42" xfId="0" applyNumberFormat="1" applyFont="1" applyBorder="1" applyAlignment="1">
      <alignment horizontal="right" vertical="center"/>
    </xf>
    <xf numFmtId="164" fontId="26" fillId="3" borderId="0" xfId="0" applyNumberFormat="1" applyFont="1" applyFill="1" applyBorder="1" applyAlignment="1">
      <alignment horizontal="right"/>
    </xf>
    <xf numFmtId="164" fontId="26" fillId="0" borderId="0" xfId="0" applyNumberFormat="1" applyFont="1" applyFill="1" applyBorder="1" applyAlignment="1">
      <alignment horizontal="right"/>
    </xf>
    <xf numFmtId="164" fontId="25" fillId="4" borderId="34" xfId="0" applyNumberFormat="1" applyFont="1" applyFill="1" applyBorder="1" applyAlignment="1">
      <alignment horizontal="right" vertical="center"/>
    </xf>
    <xf numFmtId="164" fontId="25" fillId="0" borderId="35" xfId="0" applyNumberFormat="1" applyFont="1" applyBorder="1" applyAlignment="1">
      <alignment vertical="center"/>
    </xf>
    <xf numFmtId="164" fontId="25" fillId="0" borderId="37" xfId="0" applyNumberFormat="1" applyFont="1" applyBorder="1" applyAlignment="1">
      <alignment vertical="center"/>
    </xf>
    <xf numFmtId="164" fontId="25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164" fontId="25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5" fillId="0" borderId="0" xfId="0" applyFont="1"/>
    <xf numFmtId="164" fontId="25" fillId="3" borderId="0" xfId="0" applyNumberFormat="1" applyFont="1" applyFill="1" applyBorder="1" applyAlignment="1"/>
    <xf numFmtId="164" fontId="25" fillId="0" borderId="0" xfId="0" applyNumberFormat="1" applyFont="1" applyFill="1" applyBorder="1" applyAlignment="1"/>
    <xf numFmtId="164" fontId="25" fillId="3" borderId="0" xfId="0" applyNumberFormat="1" applyFont="1" applyFill="1" applyAlignment="1"/>
    <xf numFmtId="164" fontId="25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" fillId="0" borderId="11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1" applyFont="1" applyBorder="1" applyAlignment="1">
      <alignment vertical="top"/>
    </xf>
    <xf numFmtId="0" fontId="2" fillId="0" borderId="0" xfId="1"/>
    <xf numFmtId="0" fontId="5" fillId="0" borderId="0" xfId="1" applyFont="1" applyBorder="1" applyAlignment="1">
      <alignment horizontal="left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4" fillId="0" borderId="11" xfId="0" applyFont="1" applyBorder="1"/>
    <xf numFmtId="0" fontId="0" fillId="0" borderId="12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15" fillId="0" borderId="0" xfId="0" applyFont="1"/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center"/>
    </xf>
    <xf numFmtId="0" fontId="18" fillId="0" borderId="1" xfId="0" applyFont="1" applyBorder="1" applyAlignment="1">
      <alignment horizontal="justify" vertical="center" wrapText="1"/>
    </xf>
    <xf numFmtId="0" fontId="18" fillId="0" borderId="6" xfId="0" applyFont="1" applyBorder="1" applyAlignment="1">
      <alignment horizontal="justify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5" fillId="4" borderId="0" xfId="0" applyFont="1" applyFill="1" applyAlignment="1">
      <alignment horizontal="left"/>
    </xf>
    <xf numFmtId="1" fontId="1" fillId="0" borderId="3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14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indent="1"/>
    </xf>
    <xf numFmtId="0" fontId="14" fillId="0" borderId="0" xfId="0" applyFont="1" applyBorder="1" applyAlignment="1">
      <alignment horizontal="left" indent="1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4" fillId="0" borderId="0" xfId="0" applyFont="1"/>
    <xf numFmtId="164" fontId="23" fillId="3" borderId="3" xfId="0" applyNumberFormat="1" applyFont="1" applyFill="1" applyBorder="1" applyAlignment="1">
      <alignment horizontal="right"/>
    </xf>
    <xf numFmtId="164" fontId="23" fillId="3" borderId="4" xfId="0" applyNumberFormat="1" applyFont="1" applyFill="1" applyBorder="1" applyAlignment="1">
      <alignment horizontal="right"/>
    </xf>
    <xf numFmtId="164" fontId="23" fillId="3" borderId="5" xfId="0" applyNumberFormat="1" applyFont="1" applyFill="1" applyBorder="1" applyAlignment="1">
      <alignment horizontal="right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11" xfId="0" applyFont="1" applyBorder="1" applyAlignment="1">
      <alignment horizontal="left" inden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0" xfId="0"/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9" xfId="0" applyBorder="1" applyAlignment="1">
      <alignment horizont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8" xfId="0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1" fontId="6" fillId="2" borderId="43" xfId="1" applyNumberFormat="1" applyFont="1" applyFill="1" applyBorder="1" applyAlignment="1" applyProtection="1">
      <alignment horizontal="center"/>
      <protection locked="0"/>
    </xf>
    <xf numFmtId="1" fontId="6" fillId="2" borderId="16" xfId="1" applyNumberFormat="1" applyFont="1" applyFill="1" applyBorder="1" applyAlignment="1" applyProtection="1">
      <alignment horizontal="center"/>
      <protection locked="0"/>
    </xf>
    <xf numFmtId="1" fontId="6" fillId="2" borderId="10" xfId="1" applyNumberFormat="1" applyFont="1" applyFill="1" applyBorder="1" applyAlignment="1" applyProtection="1">
      <alignment horizont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tabSelected="1" topLeftCell="A97" zoomScaleNormal="100" workbookViewId="0">
      <selection activeCell="H9" sqref="H9"/>
    </sheetView>
  </sheetViews>
  <sheetFormatPr defaultRowHeight="12.75" x14ac:dyDescent="0.2"/>
  <cols>
    <col min="3" max="3" width="10.625" style="51" customWidth="1"/>
    <col min="4" max="4" width="8.75" customWidth="1"/>
    <col min="5" max="5" width="10.625" style="51" customWidth="1"/>
    <col min="6" max="6" width="8.75" customWidth="1"/>
    <col min="7" max="7" width="10.625" style="51" customWidth="1"/>
    <col min="8" max="8" width="8.75" customWidth="1"/>
    <col min="9" max="9" width="10.625" style="51" customWidth="1"/>
    <col min="10" max="10" width="8.75" customWidth="1"/>
    <col min="11" max="11" width="10.625" style="51" customWidth="1"/>
    <col min="12" max="12" width="8.75" customWidth="1"/>
    <col min="13" max="13" width="10.625" style="51" customWidth="1"/>
    <col min="14" max="14" width="9" style="51" customWidth="1"/>
  </cols>
  <sheetData>
    <row r="1" spans="1:14" x14ac:dyDescent="0.2">
      <c r="A1" s="192" t="s">
        <v>133</v>
      </c>
      <c r="B1" s="192"/>
      <c r="C1" s="192"/>
      <c r="D1" s="192"/>
      <c r="E1" s="192"/>
      <c r="F1" s="192"/>
      <c r="G1" s="192"/>
      <c r="H1" s="192"/>
      <c r="I1" s="192"/>
      <c r="J1" s="192"/>
      <c r="K1" s="63"/>
      <c r="L1" s="48"/>
      <c r="M1" s="63"/>
      <c r="N1" s="63"/>
    </row>
    <row r="3" spans="1:14" ht="18" x14ac:dyDescent="0.2">
      <c r="A3" s="199" t="s">
        <v>0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62"/>
      <c r="N3" s="62"/>
    </row>
    <row r="4" spans="1:14" ht="18" customHeight="1" x14ac:dyDescent="0.2">
      <c r="A4" s="2"/>
      <c r="B4" s="2"/>
      <c r="C4" s="62"/>
      <c r="D4" s="2"/>
      <c r="E4" s="62"/>
      <c r="F4" s="2"/>
      <c r="G4" s="62"/>
      <c r="H4" s="2"/>
      <c r="I4" s="62"/>
      <c r="J4" s="2"/>
      <c r="K4" s="62"/>
      <c r="L4" s="2"/>
      <c r="M4" s="62"/>
      <c r="N4" s="62"/>
    </row>
    <row r="5" spans="1:14" x14ac:dyDescent="0.2">
      <c r="A5" s="200" t="s">
        <v>1</v>
      </c>
      <c r="B5" s="200"/>
      <c r="C5" s="200"/>
      <c r="D5" s="200"/>
      <c r="E5" s="200"/>
      <c r="F5" s="200"/>
      <c r="G5" s="63"/>
      <c r="H5" s="1"/>
      <c r="I5" s="63"/>
      <c r="J5" s="1"/>
      <c r="K5" s="63"/>
      <c r="L5" s="1"/>
      <c r="M5" s="63"/>
      <c r="N5" s="63"/>
    </row>
    <row r="6" spans="1:14" ht="13.5" thickBot="1" x14ac:dyDescent="0.25">
      <c r="A6" s="201" t="s">
        <v>2</v>
      </c>
      <c r="B6" s="201"/>
      <c r="C6" s="201"/>
      <c r="D6" s="201"/>
      <c r="E6" s="64"/>
    </row>
    <row r="7" spans="1:14" ht="33" thickBot="1" x14ac:dyDescent="0.25">
      <c r="A7" s="193" t="s">
        <v>3</v>
      </c>
      <c r="B7" s="73" t="s">
        <v>4</v>
      </c>
      <c r="C7" s="74" t="s">
        <v>79</v>
      </c>
      <c r="D7" s="204" t="s">
        <v>80</v>
      </c>
      <c r="E7" s="205"/>
      <c r="F7" s="205"/>
      <c r="G7" s="205"/>
      <c r="H7" s="205"/>
      <c r="I7" s="205"/>
      <c r="J7" s="205"/>
      <c r="K7" s="205"/>
      <c r="L7" s="205"/>
      <c r="M7" s="206"/>
      <c r="N7" s="3"/>
    </row>
    <row r="8" spans="1:14" ht="26.25" thickBot="1" x14ac:dyDescent="0.25">
      <c r="A8" s="194"/>
      <c r="B8" s="4" t="s">
        <v>5</v>
      </c>
      <c r="C8" s="102" t="s">
        <v>82</v>
      </c>
      <c r="D8" s="5" t="s">
        <v>6</v>
      </c>
      <c r="E8" s="77" t="s">
        <v>123</v>
      </c>
      <c r="F8" s="6" t="s">
        <v>7</v>
      </c>
      <c r="G8" s="77" t="s">
        <v>84</v>
      </c>
      <c r="H8" s="6" t="s">
        <v>8</v>
      </c>
      <c r="I8" s="77" t="s">
        <v>85</v>
      </c>
      <c r="J8" s="6" t="s">
        <v>9</v>
      </c>
      <c r="K8" s="77" t="s">
        <v>86</v>
      </c>
      <c r="L8" s="6" t="s">
        <v>10</v>
      </c>
      <c r="M8" s="77" t="s">
        <v>87</v>
      </c>
      <c r="N8" s="138"/>
    </row>
    <row r="9" spans="1:14" x14ac:dyDescent="0.2">
      <c r="A9" s="87" t="s">
        <v>11</v>
      </c>
      <c r="B9" s="88" t="s">
        <v>12</v>
      </c>
      <c r="C9" s="275">
        <v>25</v>
      </c>
      <c r="D9" s="89">
        <v>0</v>
      </c>
      <c r="E9" s="69">
        <f>SUM(D9*C9)</f>
        <v>0</v>
      </c>
      <c r="F9" s="89">
        <v>0</v>
      </c>
      <c r="G9" s="69">
        <f>SUM(F9*C9)</f>
        <v>0</v>
      </c>
      <c r="H9" s="89">
        <v>0</v>
      </c>
      <c r="I9" s="69">
        <f>SUM(H9*C9)</f>
        <v>0</v>
      </c>
      <c r="J9" s="89">
        <v>0</v>
      </c>
      <c r="K9" s="69">
        <f>SUM(J9*C9)</f>
        <v>0</v>
      </c>
      <c r="L9" s="89">
        <v>0</v>
      </c>
      <c r="M9" s="90">
        <f>SUM(L9*C9)</f>
        <v>0</v>
      </c>
      <c r="N9" s="105"/>
    </row>
    <row r="10" spans="1:14" x14ac:dyDescent="0.2">
      <c r="A10" s="9" t="s">
        <v>13</v>
      </c>
      <c r="B10" s="7" t="s">
        <v>14</v>
      </c>
      <c r="C10" s="7">
        <v>25</v>
      </c>
      <c r="D10" s="82">
        <v>0</v>
      </c>
      <c r="E10" s="8">
        <f t="shared" ref="E10:E14" si="0">SUM(D10*C10)</f>
        <v>0</v>
      </c>
      <c r="F10" s="82">
        <v>0</v>
      </c>
      <c r="G10" s="8">
        <f t="shared" ref="G10:G14" si="1">SUM(F10*C10)</f>
        <v>0</v>
      </c>
      <c r="H10" s="82">
        <v>0</v>
      </c>
      <c r="I10" s="8">
        <f t="shared" ref="I10:I14" si="2">SUM(H10*C10)</f>
        <v>0</v>
      </c>
      <c r="J10" s="82">
        <v>0</v>
      </c>
      <c r="K10" s="8">
        <f t="shared" ref="K10:K14" si="3">SUM(J10*C10)</f>
        <v>0</v>
      </c>
      <c r="L10" s="82">
        <v>0</v>
      </c>
      <c r="M10" s="91">
        <f t="shared" ref="M10:M14" si="4">SUM(L10*C10)</f>
        <v>0</v>
      </c>
      <c r="N10" s="105"/>
    </row>
    <row r="11" spans="1:14" x14ac:dyDescent="0.2">
      <c r="A11" s="10" t="s">
        <v>15</v>
      </c>
      <c r="B11" s="11" t="s">
        <v>16</v>
      </c>
      <c r="C11" s="276">
        <v>25</v>
      </c>
      <c r="D11" s="82">
        <v>0</v>
      </c>
      <c r="E11" s="8">
        <f t="shared" si="0"/>
        <v>0</v>
      </c>
      <c r="F11" s="83">
        <v>0</v>
      </c>
      <c r="G11" s="8">
        <f t="shared" si="1"/>
        <v>0</v>
      </c>
      <c r="H11" s="83">
        <v>0</v>
      </c>
      <c r="I11" s="8">
        <f t="shared" si="2"/>
        <v>0</v>
      </c>
      <c r="J11" s="83">
        <v>0</v>
      </c>
      <c r="K11" s="8">
        <f t="shared" si="3"/>
        <v>0</v>
      </c>
      <c r="L11" s="83">
        <v>0</v>
      </c>
      <c r="M11" s="91">
        <f t="shared" si="4"/>
        <v>0</v>
      </c>
      <c r="N11" s="105"/>
    </row>
    <row r="12" spans="1:14" x14ac:dyDescent="0.2">
      <c r="A12" s="9" t="s">
        <v>17</v>
      </c>
      <c r="B12" s="7" t="s">
        <v>18</v>
      </c>
      <c r="C12" s="7">
        <v>25</v>
      </c>
      <c r="D12" s="82">
        <v>0</v>
      </c>
      <c r="E12" s="8">
        <f t="shared" si="0"/>
        <v>0</v>
      </c>
      <c r="F12" s="82">
        <v>0</v>
      </c>
      <c r="G12" s="8">
        <f t="shared" si="1"/>
        <v>0</v>
      </c>
      <c r="H12" s="82">
        <v>0</v>
      </c>
      <c r="I12" s="8">
        <f t="shared" si="2"/>
        <v>0</v>
      </c>
      <c r="J12" s="82">
        <v>0</v>
      </c>
      <c r="K12" s="8">
        <f t="shared" si="3"/>
        <v>0</v>
      </c>
      <c r="L12" s="82">
        <v>0</v>
      </c>
      <c r="M12" s="91">
        <f t="shared" si="4"/>
        <v>0</v>
      </c>
      <c r="N12" s="105"/>
    </row>
    <row r="13" spans="1:14" x14ac:dyDescent="0.2">
      <c r="A13" s="9" t="s">
        <v>19</v>
      </c>
      <c r="B13" s="7" t="s">
        <v>20</v>
      </c>
      <c r="C13" s="7">
        <v>25</v>
      </c>
      <c r="D13" s="82">
        <v>0</v>
      </c>
      <c r="E13" s="8">
        <f t="shared" si="0"/>
        <v>0</v>
      </c>
      <c r="F13" s="82">
        <v>0</v>
      </c>
      <c r="G13" s="8">
        <f t="shared" si="1"/>
        <v>0</v>
      </c>
      <c r="H13" s="82">
        <v>0</v>
      </c>
      <c r="I13" s="8">
        <f t="shared" si="2"/>
        <v>0</v>
      </c>
      <c r="J13" s="82">
        <v>0</v>
      </c>
      <c r="K13" s="8">
        <f t="shared" si="3"/>
        <v>0</v>
      </c>
      <c r="L13" s="82">
        <v>0</v>
      </c>
      <c r="M13" s="91">
        <f t="shared" si="4"/>
        <v>0</v>
      </c>
      <c r="N13" s="105"/>
    </row>
    <row r="14" spans="1:14" ht="13.5" thickBot="1" x14ac:dyDescent="0.25">
      <c r="A14" s="92" t="s">
        <v>21</v>
      </c>
      <c r="B14" s="93" t="s">
        <v>22</v>
      </c>
      <c r="C14" s="277">
        <v>25</v>
      </c>
      <c r="D14" s="94">
        <v>0</v>
      </c>
      <c r="E14" s="72">
        <f t="shared" si="0"/>
        <v>0</v>
      </c>
      <c r="F14" s="94">
        <v>0</v>
      </c>
      <c r="G14" s="72">
        <f t="shared" si="1"/>
        <v>0</v>
      </c>
      <c r="H14" s="94">
        <v>0</v>
      </c>
      <c r="I14" s="72">
        <f t="shared" si="2"/>
        <v>0</v>
      </c>
      <c r="J14" s="94">
        <v>0</v>
      </c>
      <c r="K14" s="72">
        <f t="shared" si="3"/>
        <v>0</v>
      </c>
      <c r="L14" s="95">
        <v>0</v>
      </c>
      <c r="M14" s="96">
        <f t="shared" si="4"/>
        <v>0</v>
      </c>
      <c r="N14" s="105"/>
    </row>
    <row r="15" spans="1:14" x14ac:dyDescent="0.2">
      <c r="D15" s="81"/>
      <c r="E15" s="12">
        <f>SUM(E9:E14)</f>
        <v>0</v>
      </c>
      <c r="F15" s="81"/>
      <c r="G15" s="12">
        <f>SUM(G9:G14)</f>
        <v>0</v>
      </c>
      <c r="H15" s="81"/>
      <c r="I15" s="12">
        <f>SUM(I9:I14)</f>
        <v>0</v>
      </c>
      <c r="J15" s="81"/>
      <c r="K15" s="12">
        <f>SUM(K9:K14)</f>
        <v>0</v>
      </c>
      <c r="L15" s="81"/>
      <c r="M15" s="12">
        <f>SUM(M9:M14)</f>
        <v>0</v>
      </c>
      <c r="N15" s="106"/>
    </row>
    <row r="16" spans="1:14" ht="13.5" thickBot="1" x14ac:dyDescent="0.25"/>
    <row r="17" spans="1:14" s="51" customFormat="1" ht="13.5" thickBot="1" x14ac:dyDescent="0.25">
      <c r="I17" s="196" t="s">
        <v>111</v>
      </c>
      <c r="J17" s="197"/>
      <c r="K17" s="198"/>
      <c r="L17" s="202">
        <f>SUM(E15,G15,I15,K15,M15)</f>
        <v>0</v>
      </c>
      <c r="M17" s="203"/>
    </row>
    <row r="18" spans="1:14" ht="13.5" thickBot="1" x14ac:dyDescent="0.25">
      <c r="A18" s="201" t="s">
        <v>23</v>
      </c>
      <c r="B18" s="201"/>
      <c r="C18" s="201"/>
      <c r="D18" s="201"/>
      <c r="E18" s="64"/>
    </row>
    <row r="19" spans="1:14" ht="33" thickBot="1" x14ac:dyDescent="0.25">
      <c r="A19" s="193" t="s">
        <v>24</v>
      </c>
      <c r="B19" s="84" t="s">
        <v>4</v>
      </c>
      <c r="C19" s="74" t="s">
        <v>79</v>
      </c>
      <c r="D19" s="204" t="s">
        <v>80</v>
      </c>
      <c r="E19" s="205"/>
      <c r="F19" s="205"/>
      <c r="G19" s="205"/>
      <c r="H19" s="205"/>
      <c r="I19" s="205"/>
      <c r="J19" s="205"/>
      <c r="K19" s="205"/>
      <c r="L19" s="205"/>
      <c r="M19" s="206"/>
      <c r="N19" s="3"/>
    </row>
    <row r="20" spans="1:14" ht="26.25" thickBot="1" x14ac:dyDescent="0.25">
      <c r="A20" s="194"/>
      <c r="B20" s="4" t="s">
        <v>5</v>
      </c>
      <c r="C20" s="102" t="s">
        <v>82</v>
      </c>
      <c r="D20" s="5" t="s">
        <v>25</v>
      </c>
      <c r="E20" s="77" t="s">
        <v>123</v>
      </c>
      <c r="F20" s="6" t="s">
        <v>7</v>
      </c>
      <c r="G20" s="77" t="s">
        <v>84</v>
      </c>
      <c r="H20" s="6" t="s">
        <v>8</v>
      </c>
      <c r="I20" s="77" t="s">
        <v>85</v>
      </c>
      <c r="J20" s="6" t="s">
        <v>9</v>
      </c>
      <c r="K20" s="77" t="s">
        <v>86</v>
      </c>
      <c r="L20" s="6" t="s">
        <v>10</v>
      </c>
      <c r="M20" s="77" t="s">
        <v>87</v>
      </c>
      <c r="N20" s="138"/>
    </row>
    <row r="21" spans="1:14" x14ac:dyDescent="0.2">
      <c r="A21" s="67" t="s">
        <v>11</v>
      </c>
      <c r="B21" s="68" t="s">
        <v>12</v>
      </c>
      <c r="C21" s="7">
        <v>25</v>
      </c>
      <c r="D21" s="82">
        <v>0</v>
      </c>
      <c r="E21" s="8">
        <f>SUM(D21*C21)</f>
        <v>0</v>
      </c>
      <c r="F21" s="82">
        <v>0</v>
      </c>
      <c r="G21" s="8">
        <f>SUM(F21*C21)</f>
        <v>0</v>
      </c>
      <c r="H21" s="82">
        <v>0</v>
      </c>
      <c r="I21" s="8">
        <f>SUM(H21*C21)</f>
        <v>0</v>
      </c>
      <c r="J21" s="82">
        <v>0</v>
      </c>
      <c r="K21" s="8">
        <f>SUM(J21*C21)</f>
        <v>0</v>
      </c>
      <c r="L21" s="82">
        <v>0</v>
      </c>
      <c r="M21" s="91">
        <f>SUM(L21*C21)</f>
        <v>0</v>
      </c>
      <c r="N21" s="105"/>
    </row>
    <row r="22" spans="1:14" x14ac:dyDescent="0.2">
      <c r="A22" s="14" t="s">
        <v>13</v>
      </c>
      <c r="B22" s="13" t="s">
        <v>14</v>
      </c>
      <c r="C22" s="7">
        <v>25</v>
      </c>
      <c r="D22" s="82">
        <v>0</v>
      </c>
      <c r="E22" s="8">
        <f t="shared" ref="E22:E26" si="5">SUM(D22*C22)</f>
        <v>0</v>
      </c>
      <c r="F22" s="82">
        <v>0</v>
      </c>
      <c r="G22" s="8">
        <f t="shared" ref="G22:G26" si="6">SUM(F22*C22)</f>
        <v>0</v>
      </c>
      <c r="H22" s="82">
        <v>0</v>
      </c>
      <c r="I22" s="8">
        <f t="shared" ref="I22:I26" si="7">SUM(H22*C22)</f>
        <v>0</v>
      </c>
      <c r="J22" s="82">
        <v>0</v>
      </c>
      <c r="K22" s="8">
        <f t="shared" ref="K22:K26" si="8">SUM(J22*C22)</f>
        <v>0</v>
      </c>
      <c r="L22" s="82">
        <v>0</v>
      </c>
      <c r="M22" s="91">
        <f t="shared" ref="M22:M26" si="9">SUM(L22*C22)</f>
        <v>0</v>
      </c>
      <c r="N22" s="105"/>
    </row>
    <row r="23" spans="1:14" x14ac:dyDescent="0.2">
      <c r="A23" s="14" t="s">
        <v>15</v>
      </c>
      <c r="B23" s="13" t="s">
        <v>16</v>
      </c>
      <c r="C23" s="11">
        <v>25</v>
      </c>
      <c r="D23" s="82">
        <v>0</v>
      </c>
      <c r="E23" s="8">
        <f t="shared" si="5"/>
        <v>0</v>
      </c>
      <c r="F23" s="83">
        <v>0</v>
      </c>
      <c r="G23" s="8">
        <f t="shared" si="6"/>
        <v>0</v>
      </c>
      <c r="H23" s="83">
        <v>0</v>
      </c>
      <c r="I23" s="8">
        <f t="shared" si="7"/>
        <v>0</v>
      </c>
      <c r="J23" s="83">
        <v>0</v>
      </c>
      <c r="K23" s="8">
        <f t="shared" si="8"/>
        <v>0</v>
      </c>
      <c r="L23" s="83">
        <v>0</v>
      </c>
      <c r="M23" s="91">
        <f t="shared" si="9"/>
        <v>0</v>
      </c>
      <c r="N23" s="105"/>
    </row>
    <row r="24" spans="1:14" x14ac:dyDescent="0.2">
      <c r="A24" s="14" t="s">
        <v>17</v>
      </c>
      <c r="B24" s="13" t="s">
        <v>18</v>
      </c>
      <c r="C24" s="7">
        <v>25</v>
      </c>
      <c r="D24" s="82">
        <v>0</v>
      </c>
      <c r="E24" s="8">
        <f t="shared" si="5"/>
        <v>0</v>
      </c>
      <c r="F24" s="82">
        <v>0</v>
      </c>
      <c r="G24" s="8">
        <f t="shared" si="6"/>
        <v>0</v>
      </c>
      <c r="H24" s="82">
        <v>0</v>
      </c>
      <c r="I24" s="8">
        <f t="shared" si="7"/>
        <v>0</v>
      </c>
      <c r="J24" s="82">
        <v>0</v>
      </c>
      <c r="K24" s="8">
        <f t="shared" si="8"/>
        <v>0</v>
      </c>
      <c r="L24" s="82">
        <v>0</v>
      </c>
      <c r="M24" s="91">
        <f t="shared" si="9"/>
        <v>0</v>
      </c>
      <c r="N24" s="105"/>
    </row>
    <row r="25" spans="1:14" x14ac:dyDescent="0.2">
      <c r="A25" s="14" t="s">
        <v>19</v>
      </c>
      <c r="B25" s="13" t="s">
        <v>20</v>
      </c>
      <c r="C25" s="7">
        <v>25</v>
      </c>
      <c r="D25" s="82">
        <v>0</v>
      </c>
      <c r="E25" s="8">
        <f t="shared" si="5"/>
        <v>0</v>
      </c>
      <c r="F25" s="82">
        <v>0</v>
      </c>
      <c r="G25" s="8">
        <f t="shared" si="6"/>
        <v>0</v>
      </c>
      <c r="H25" s="82">
        <v>0</v>
      </c>
      <c r="I25" s="8">
        <f t="shared" si="7"/>
        <v>0</v>
      </c>
      <c r="J25" s="82">
        <v>0</v>
      </c>
      <c r="K25" s="8">
        <f t="shared" si="8"/>
        <v>0</v>
      </c>
      <c r="L25" s="82">
        <v>0</v>
      </c>
      <c r="M25" s="91">
        <f t="shared" si="9"/>
        <v>0</v>
      </c>
      <c r="N25" s="105"/>
    </row>
    <row r="26" spans="1:14" ht="13.5" thickBot="1" x14ac:dyDescent="0.25">
      <c r="A26" s="70" t="s">
        <v>21</v>
      </c>
      <c r="B26" s="71" t="s">
        <v>22</v>
      </c>
      <c r="C26" s="93">
        <v>25</v>
      </c>
      <c r="D26" s="94">
        <v>0</v>
      </c>
      <c r="E26" s="72">
        <f t="shared" si="5"/>
        <v>0</v>
      </c>
      <c r="F26" s="94">
        <v>0</v>
      </c>
      <c r="G26" s="72">
        <f t="shared" si="6"/>
        <v>0</v>
      </c>
      <c r="H26" s="94">
        <v>0</v>
      </c>
      <c r="I26" s="72">
        <f t="shared" si="7"/>
        <v>0</v>
      </c>
      <c r="J26" s="94">
        <v>0</v>
      </c>
      <c r="K26" s="72">
        <f t="shared" si="8"/>
        <v>0</v>
      </c>
      <c r="L26" s="95">
        <v>0</v>
      </c>
      <c r="M26" s="96">
        <f t="shared" si="9"/>
        <v>0</v>
      </c>
      <c r="N26" s="105"/>
    </row>
    <row r="27" spans="1:14" x14ac:dyDescent="0.2">
      <c r="B27" s="15"/>
      <c r="C27" s="15"/>
      <c r="D27" s="81"/>
      <c r="E27" s="12">
        <f>SUM(E21:E26)</f>
        <v>0</v>
      </c>
      <c r="F27" s="81"/>
      <c r="G27" s="12">
        <f>SUM(G21:G26)</f>
        <v>0</v>
      </c>
      <c r="H27" s="81"/>
      <c r="I27" s="12">
        <f>SUM(I21:I26)</f>
        <v>0</v>
      </c>
      <c r="J27" s="81"/>
      <c r="K27" s="12">
        <f>SUM(K21:K26)</f>
        <v>0</v>
      </c>
      <c r="L27" s="81"/>
      <c r="M27" s="12">
        <f>SUM(M21:M26)</f>
        <v>0</v>
      </c>
      <c r="N27" s="106"/>
    </row>
    <row r="28" spans="1:14" ht="13.5" thickBot="1" x14ac:dyDescent="0.25">
      <c r="B28" s="15"/>
      <c r="C28" s="15"/>
      <c r="D28" s="17"/>
      <c r="E28" s="17"/>
      <c r="F28" s="18"/>
      <c r="G28" s="18"/>
      <c r="H28" s="18"/>
      <c r="I28" s="18"/>
      <c r="J28" s="18"/>
      <c r="K28" s="18"/>
      <c r="L28" s="18"/>
      <c r="M28" s="18"/>
      <c r="N28" s="18"/>
    </row>
    <row r="29" spans="1:14" s="51" customFormat="1" ht="13.5" thickBot="1" x14ac:dyDescent="0.25">
      <c r="B29" s="15"/>
      <c r="C29" s="15"/>
      <c r="D29" s="17"/>
      <c r="E29" s="17"/>
      <c r="F29" s="18"/>
      <c r="G29" s="18"/>
      <c r="H29" s="18"/>
      <c r="I29" s="196" t="s">
        <v>112</v>
      </c>
      <c r="J29" s="197"/>
      <c r="K29" s="198"/>
      <c r="L29" s="202">
        <f>SUM(E27,G27,I27,K27,M27)</f>
        <v>0</v>
      </c>
      <c r="M29" s="203"/>
      <c r="N29" s="18"/>
    </row>
    <row r="30" spans="1:14" ht="13.5" thickBot="1" x14ac:dyDescent="0.25">
      <c r="A30" s="195" t="s">
        <v>26</v>
      </c>
      <c r="B30" s="195"/>
      <c r="C30" s="195"/>
      <c r="D30" s="195"/>
      <c r="E30" s="75"/>
    </row>
    <row r="31" spans="1:14" ht="33" thickBot="1" x14ac:dyDescent="0.25">
      <c r="A31" s="208" t="s">
        <v>27</v>
      </c>
      <c r="B31" s="19" t="s">
        <v>4</v>
      </c>
      <c r="C31" s="74" t="s">
        <v>79</v>
      </c>
      <c r="D31" s="204" t="s">
        <v>80</v>
      </c>
      <c r="E31" s="205"/>
      <c r="F31" s="205"/>
      <c r="G31" s="205"/>
      <c r="H31" s="205"/>
      <c r="I31" s="205"/>
      <c r="J31" s="205"/>
      <c r="K31" s="205"/>
      <c r="L31" s="205"/>
      <c r="M31" s="206"/>
      <c r="N31" s="3"/>
    </row>
    <row r="32" spans="1:14" ht="26.25" thickBot="1" x14ac:dyDescent="0.25">
      <c r="A32" s="209"/>
      <c r="B32" s="20" t="s">
        <v>5</v>
      </c>
      <c r="C32" s="102" t="s">
        <v>82</v>
      </c>
      <c r="D32" s="5" t="s">
        <v>25</v>
      </c>
      <c r="E32" s="77" t="s">
        <v>92</v>
      </c>
      <c r="F32" s="6" t="s">
        <v>7</v>
      </c>
      <c r="G32" s="77" t="s">
        <v>93</v>
      </c>
      <c r="H32" s="6" t="s">
        <v>8</v>
      </c>
      <c r="I32" s="77" t="s">
        <v>94</v>
      </c>
      <c r="J32" s="6" t="s">
        <v>9</v>
      </c>
      <c r="K32" s="77" t="s">
        <v>95</v>
      </c>
      <c r="L32" s="6" t="s">
        <v>10</v>
      </c>
      <c r="M32" s="77" t="s">
        <v>101</v>
      </c>
      <c r="N32" s="138"/>
    </row>
    <row r="33" spans="1:14" x14ac:dyDescent="0.2">
      <c r="A33" s="21">
        <v>1750</v>
      </c>
      <c r="B33" s="22">
        <v>12.5</v>
      </c>
      <c r="C33" s="7">
        <v>30</v>
      </c>
      <c r="D33" s="82">
        <v>0</v>
      </c>
      <c r="E33" s="8">
        <f>SUM(D33*C33)</f>
        <v>0</v>
      </c>
      <c r="F33" s="82">
        <v>0</v>
      </c>
      <c r="G33" s="8">
        <f>SUM(F33*C33)</f>
        <v>0</v>
      </c>
      <c r="H33" s="82">
        <v>0</v>
      </c>
      <c r="I33" s="8">
        <f>SUM(H33*C33)</f>
        <v>0</v>
      </c>
      <c r="J33" s="82">
        <v>0</v>
      </c>
      <c r="K33" s="8">
        <f>SUM(J33*C33)</f>
        <v>0</v>
      </c>
      <c r="L33" s="82">
        <v>0</v>
      </c>
      <c r="M33" s="91">
        <f>SUM(L33*C33)</f>
        <v>0</v>
      </c>
      <c r="N33" s="105"/>
    </row>
    <row r="34" spans="1:14" x14ac:dyDescent="0.2">
      <c r="A34" s="21">
        <v>2400</v>
      </c>
      <c r="B34" s="22">
        <v>14</v>
      </c>
      <c r="C34" s="7">
        <v>30</v>
      </c>
      <c r="D34" s="82">
        <v>0</v>
      </c>
      <c r="E34" s="8">
        <f t="shared" ref="E34:E36" si="10">SUM(D34*C34)</f>
        <v>0</v>
      </c>
      <c r="F34" s="82">
        <v>0</v>
      </c>
      <c r="G34" s="8">
        <f t="shared" ref="G34:G36" si="11">SUM(F34*C34)</f>
        <v>0</v>
      </c>
      <c r="H34" s="82">
        <v>0</v>
      </c>
      <c r="I34" s="8">
        <f t="shared" ref="I34:I36" si="12">SUM(H34*C34)</f>
        <v>0</v>
      </c>
      <c r="J34" s="82">
        <v>0</v>
      </c>
      <c r="K34" s="8">
        <f t="shared" ref="K34:K36" si="13">SUM(J34*C34)</f>
        <v>0</v>
      </c>
      <c r="L34" s="82">
        <v>0</v>
      </c>
      <c r="M34" s="91">
        <f t="shared" ref="M34:M36" si="14">SUM(L34*C34)</f>
        <v>0</v>
      </c>
      <c r="N34" s="105"/>
    </row>
    <row r="35" spans="1:14" x14ac:dyDescent="0.2">
      <c r="A35" s="21">
        <v>3150</v>
      </c>
      <c r="B35" s="22">
        <v>16</v>
      </c>
      <c r="C35" s="11">
        <v>30</v>
      </c>
      <c r="D35" s="82">
        <v>0</v>
      </c>
      <c r="E35" s="8">
        <f t="shared" si="10"/>
        <v>0</v>
      </c>
      <c r="F35" s="83">
        <v>0</v>
      </c>
      <c r="G35" s="8">
        <f t="shared" si="11"/>
        <v>0</v>
      </c>
      <c r="H35" s="83">
        <v>0</v>
      </c>
      <c r="I35" s="8">
        <f t="shared" si="12"/>
        <v>0</v>
      </c>
      <c r="J35" s="83">
        <v>0</v>
      </c>
      <c r="K35" s="8">
        <f t="shared" si="13"/>
        <v>0</v>
      </c>
      <c r="L35" s="83">
        <v>0</v>
      </c>
      <c r="M35" s="91">
        <f t="shared" si="14"/>
        <v>0</v>
      </c>
      <c r="N35" s="105"/>
    </row>
    <row r="36" spans="1:14" ht="13.5" thickBot="1" x14ac:dyDescent="0.25">
      <c r="A36" s="65">
        <v>4000</v>
      </c>
      <c r="B36" s="66">
        <v>18</v>
      </c>
      <c r="C36" s="93">
        <v>30</v>
      </c>
      <c r="D36" s="95">
        <v>0</v>
      </c>
      <c r="E36" s="72">
        <f t="shared" si="10"/>
        <v>0</v>
      </c>
      <c r="F36" s="95">
        <v>0</v>
      </c>
      <c r="G36" s="72">
        <f t="shared" si="11"/>
        <v>0</v>
      </c>
      <c r="H36" s="95">
        <v>0</v>
      </c>
      <c r="I36" s="72">
        <f t="shared" si="12"/>
        <v>0</v>
      </c>
      <c r="J36" s="95">
        <v>0</v>
      </c>
      <c r="K36" s="72">
        <f t="shared" si="13"/>
        <v>0</v>
      </c>
      <c r="L36" s="95">
        <v>0</v>
      </c>
      <c r="M36" s="96">
        <f t="shared" si="14"/>
        <v>0</v>
      </c>
      <c r="N36" s="105"/>
    </row>
    <row r="37" spans="1:14" x14ac:dyDescent="0.2">
      <c r="B37" s="15"/>
      <c r="C37" s="15"/>
      <c r="D37" s="81"/>
      <c r="E37" s="12">
        <f>SUM(E33:E36)</f>
        <v>0</v>
      </c>
      <c r="F37" s="81"/>
      <c r="G37" s="12">
        <f>SUM(G33:G36)</f>
        <v>0</v>
      </c>
      <c r="H37" s="81"/>
      <c r="I37" s="12">
        <f>SUM(I33:I36)</f>
        <v>0</v>
      </c>
      <c r="J37" s="81"/>
      <c r="K37" s="12">
        <f>SUM(K33:K36)</f>
        <v>0</v>
      </c>
      <c r="L37" s="81"/>
      <c r="M37" s="12">
        <f>SUM(M33:M36)</f>
        <v>0</v>
      </c>
      <c r="N37" s="81"/>
    </row>
    <row r="38" spans="1:14" s="85" customFormat="1" ht="13.5" thickBot="1" x14ac:dyDescent="0.25">
      <c r="B38" s="86"/>
      <c r="C38" s="86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</row>
    <row r="39" spans="1:14" s="85" customFormat="1" ht="13.5" thickBot="1" x14ac:dyDescent="0.25">
      <c r="B39" s="86"/>
      <c r="C39" s="86"/>
      <c r="D39" s="81"/>
      <c r="E39" s="81"/>
      <c r="F39" s="81"/>
      <c r="G39" s="81"/>
      <c r="H39" s="196" t="s">
        <v>113</v>
      </c>
      <c r="I39" s="197"/>
      <c r="J39" s="197"/>
      <c r="K39" s="198"/>
      <c r="L39" s="202">
        <f>SUM(E37,G37,I37,K37,M37)</f>
        <v>0</v>
      </c>
      <c r="M39" s="203"/>
      <c r="N39" s="81"/>
    </row>
    <row r="40" spans="1:14" ht="15" thickBot="1" x14ac:dyDescent="0.25">
      <c r="A40" s="195" t="s">
        <v>29</v>
      </c>
      <c r="B40" s="207"/>
      <c r="C40" s="207"/>
      <c r="D40" s="207"/>
      <c r="E40" s="76"/>
    </row>
    <row r="41" spans="1:14" ht="33" thickBot="1" x14ac:dyDescent="0.25">
      <c r="A41" s="208" t="s">
        <v>27</v>
      </c>
      <c r="B41" s="23" t="s">
        <v>4</v>
      </c>
      <c r="C41" s="74" t="s">
        <v>79</v>
      </c>
      <c r="D41" s="204" t="s">
        <v>80</v>
      </c>
      <c r="E41" s="205"/>
      <c r="F41" s="205"/>
      <c r="G41" s="205"/>
      <c r="H41" s="205"/>
      <c r="I41" s="205"/>
      <c r="J41" s="205"/>
      <c r="K41" s="205"/>
      <c r="L41" s="205"/>
      <c r="M41" s="206"/>
      <c r="N41" s="3"/>
    </row>
    <row r="42" spans="1:14" ht="26.25" thickBot="1" x14ac:dyDescent="0.25">
      <c r="A42" s="209"/>
      <c r="B42" s="24" t="s">
        <v>5</v>
      </c>
      <c r="C42" s="102" t="s">
        <v>82</v>
      </c>
      <c r="D42" s="25" t="s">
        <v>81</v>
      </c>
      <c r="E42" s="25" t="s">
        <v>81</v>
      </c>
      <c r="F42" s="6" t="s">
        <v>7</v>
      </c>
      <c r="G42" s="77" t="s">
        <v>84</v>
      </c>
      <c r="H42" s="6" t="s">
        <v>8</v>
      </c>
      <c r="I42" s="77" t="s">
        <v>85</v>
      </c>
      <c r="J42" s="6" t="s">
        <v>9</v>
      </c>
      <c r="K42" s="77" t="s">
        <v>86</v>
      </c>
      <c r="L42" s="6" t="s">
        <v>10</v>
      </c>
      <c r="M42" s="77" t="s">
        <v>87</v>
      </c>
      <c r="N42" s="138"/>
    </row>
    <row r="43" spans="1:14" x14ac:dyDescent="0.2">
      <c r="A43" s="99">
        <v>2650</v>
      </c>
      <c r="B43" s="100">
        <v>12.5</v>
      </c>
      <c r="C43" s="100">
        <v>25</v>
      </c>
      <c r="D43" s="101" t="s">
        <v>81</v>
      </c>
      <c r="E43" s="101" t="s">
        <v>81</v>
      </c>
      <c r="F43" s="89">
        <v>0</v>
      </c>
      <c r="G43" s="69">
        <f>SUM(F43*C43)</f>
        <v>0</v>
      </c>
      <c r="H43" s="89">
        <v>0</v>
      </c>
      <c r="I43" s="69">
        <f>SUM(H43*C43)</f>
        <v>0</v>
      </c>
      <c r="J43" s="89">
        <v>0</v>
      </c>
      <c r="K43" s="69">
        <f>SUM(J43*C43)</f>
        <v>0</v>
      </c>
      <c r="L43" s="89">
        <v>0</v>
      </c>
      <c r="M43" s="90">
        <f>SUM(L43*C43)</f>
        <v>0</v>
      </c>
      <c r="N43" s="105"/>
    </row>
    <row r="44" spans="1:14" x14ac:dyDescent="0.2">
      <c r="A44" s="21">
        <v>3550</v>
      </c>
      <c r="B44" s="22">
        <v>14</v>
      </c>
      <c r="C44" s="22">
        <v>25</v>
      </c>
      <c r="D44" s="97" t="s">
        <v>81</v>
      </c>
      <c r="E44" s="97" t="s">
        <v>81</v>
      </c>
      <c r="F44" s="82">
        <v>0</v>
      </c>
      <c r="G44" s="8">
        <f t="shared" ref="G44:G45" si="15">SUM(F44*C44)</f>
        <v>0</v>
      </c>
      <c r="H44" s="82">
        <v>0</v>
      </c>
      <c r="I44" s="8">
        <f t="shared" ref="I44:I45" si="16">SUM(H44*C44)</f>
        <v>0</v>
      </c>
      <c r="J44" s="82">
        <v>0</v>
      </c>
      <c r="K44" s="8">
        <f t="shared" ref="K44:K45" si="17">SUM(J44*C44)</f>
        <v>0</v>
      </c>
      <c r="L44" s="82">
        <v>0</v>
      </c>
      <c r="M44" s="91">
        <f t="shared" ref="M44:M45" si="18">SUM(L44*C44)</f>
        <v>0</v>
      </c>
      <c r="N44" s="105"/>
    </row>
    <row r="45" spans="1:14" ht="13.5" thickBot="1" x14ac:dyDescent="0.25">
      <c r="A45" s="65">
        <v>4500</v>
      </c>
      <c r="B45" s="66">
        <v>16</v>
      </c>
      <c r="C45" s="66">
        <v>25</v>
      </c>
      <c r="D45" s="98" t="s">
        <v>81</v>
      </c>
      <c r="E45" s="98" t="s">
        <v>81</v>
      </c>
      <c r="F45" s="94">
        <v>0</v>
      </c>
      <c r="G45" s="72">
        <f t="shared" si="15"/>
        <v>0</v>
      </c>
      <c r="H45" s="94">
        <v>0</v>
      </c>
      <c r="I45" s="72">
        <f t="shared" si="16"/>
        <v>0</v>
      </c>
      <c r="J45" s="94">
        <v>0</v>
      </c>
      <c r="K45" s="72">
        <f t="shared" si="17"/>
        <v>0</v>
      </c>
      <c r="L45" s="94">
        <v>0</v>
      </c>
      <c r="M45" s="96">
        <f t="shared" si="18"/>
        <v>0</v>
      </c>
      <c r="N45" s="105"/>
    </row>
    <row r="46" spans="1:14" x14ac:dyDescent="0.2">
      <c r="B46" s="15"/>
      <c r="C46" s="15"/>
      <c r="D46" s="17"/>
      <c r="E46" s="17"/>
      <c r="F46" s="81"/>
      <c r="G46" s="12">
        <f>SUM(G43:G45)</f>
        <v>0</v>
      </c>
      <c r="H46" s="81"/>
      <c r="I46" s="12">
        <f>SUM(I43:I45)</f>
        <v>0</v>
      </c>
      <c r="J46" s="81"/>
      <c r="K46" s="12">
        <f>SUM(K43:K45)</f>
        <v>0</v>
      </c>
      <c r="L46" s="81"/>
      <c r="M46" s="12">
        <f>SUM(M43:M45)</f>
        <v>0</v>
      </c>
      <c r="N46" s="81"/>
    </row>
    <row r="47" spans="1:14" ht="13.5" thickBot="1" x14ac:dyDescent="0.25">
      <c r="B47" s="15"/>
      <c r="C47" s="15"/>
      <c r="D47" s="17"/>
      <c r="E47" s="17"/>
      <c r="F47" s="18"/>
      <c r="G47" s="18"/>
      <c r="H47" s="18"/>
      <c r="I47" s="18"/>
      <c r="J47" s="18"/>
      <c r="K47" s="18"/>
      <c r="L47" s="18"/>
      <c r="M47" s="18"/>
      <c r="N47" s="18"/>
    </row>
    <row r="48" spans="1:14" s="51" customFormat="1" ht="13.5" thickBot="1" x14ac:dyDescent="0.25">
      <c r="B48" s="15"/>
      <c r="C48" s="15"/>
      <c r="D48" s="17"/>
      <c r="E48" s="17"/>
      <c r="F48" s="18"/>
      <c r="G48" s="18"/>
      <c r="H48" s="196" t="s">
        <v>114</v>
      </c>
      <c r="I48" s="197"/>
      <c r="J48" s="197"/>
      <c r="K48" s="198"/>
      <c r="L48" s="202">
        <f>SUM(E46,G46,I46,K46,M46)</f>
        <v>0</v>
      </c>
      <c r="M48" s="203"/>
      <c r="N48" s="18"/>
    </row>
    <row r="49" spans="1:14" ht="18" x14ac:dyDescent="0.25">
      <c r="A49" s="210" t="s">
        <v>30</v>
      </c>
      <c r="B49" s="210"/>
      <c r="C49" s="210"/>
      <c r="D49" s="210"/>
      <c r="E49" s="210"/>
      <c r="F49" s="210"/>
      <c r="G49" s="210"/>
      <c r="H49" s="210"/>
      <c r="I49" s="61"/>
      <c r="J49" s="210"/>
      <c r="K49" s="210"/>
      <c r="L49" s="210"/>
      <c r="M49" s="61"/>
      <c r="N49" s="61"/>
    </row>
    <row r="51" spans="1:14" ht="13.5" thickBot="1" x14ac:dyDescent="0.25">
      <c r="A51" s="211" t="s">
        <v>31</v>
      </c>
      <c r="B51" s="211"/>
      <c r="C51" s="211"/>
      <c r="D51" s="211"/>
      <c r="E51" s="211"/>
      <c r="F51" s="211"/>
      <c r="G51" s="59"/>
    </row>
    <row r="52" spans="1:14" ht="33" thickBot="1" x14ac:dyDescent="0.25">
      <c r="A52" s="212" t="s">
        <v>32</v>
      </c>
      <c r="B52" s="214" t="s">
        <v>33</v>
      </c>
      <c r="C52" s="74" t="s">
        <v>79</v>
      </c>
      <c r="D52" s="204" t="s">
        <v>80</v>
      </c>
      <c r="E52" s="205"/>
      <c r="F52" s="205"/>
      <c r="G52" s="205"/>
      <c r="H52" s="205"/>
      <c r="I52" s="205"/>
      <c r="J52" s="205"/>
      <c r="K52" s="205"/>
      <c r="L52" s="205"/>
      <c r="M52" s="206"/>
      <c r="N52" s="3"/>
    </row>
    <row r="53" spans="1:14" ht="26.25" thickBot="1" x14ac:dyDescent="0.25">
      <c r="A53" s="213"/>
      <c r="B53" s="215"/>
      <c r="C53" s="128" t="s">
        <v>82</v>
      </c>
      <c r="D53" s="5" t="s">
        <v>25</v>
      </c>
      <c r="E53" s="77" t="s">
        <v>89</v>
      </c>
      <c r="F53" s="6" t="s">
        <v>7</v>
      </c>
      <c r="G53" s="77" t="s">
        <v>90</v>
      </c>
      <c r="H53" s="6" t="s">
        <v>8</v>
      </c>
      <c r="I53" s="77" t="s">
        <v>91</v>
      </c>
      <c r="J53" s="6" t="s">
        <v>9</v>
      </c>
      <c r="K53" s="77" t="s">
        <v>122</v>
      </c>
      <c r="L53" s="6" t="s">
        <v>81</v>
      </c>
      <c r="M53" s="77" t="s">
        <v>81</v>
      </c>
      <c r="N53" s="138"/>
    </row>
    <row r="54" spans="1:14" x14ac:dyDescent="0.2">
      <c r="A54" s="107" t="s">
        <v>34</v>
      </c>
      <c r="B54" s="27" t="s">
        <v>35</v>
      </c>
      <c r="C54" s="27">
        <v>40</v>
      </c>
      <c r="D54" s="82">
        <v>0</v>
      </c>
      <c r="E54" s="8">
        <f>SUM(D54*C54)</f>
        <v>0</v>
      </c>
      <c r="F54" s="82">
        <v>0</v>
      </c>
      <c r="G54" s="8">
        <f>SUM(F54*C54)</f>
        <v>0</v>
      </c>
      <c r="H54" s="82">
        <v>0</v>
      </c>
      <c r="I54" s="8">
        <f>SUM(H54*C54)</f>
        <v>0</v>
      </c>
      <c r="J54" s="103">
        <v>0</v>
      </c>
      <c r="K54" s="8">
        <f>SUM(J54*C54)</f>
        <v>0</v>
      </c>
      <c r="L54" s="112" t="s">
        <v>81</v>
      </c>
      <c r="M54" s="113" t="s">
        <v>81</v>
      </c>
      <c r="N54" s="139"/>
    </row>
    <row r="55" spans="1:14" x14ac:dyDescent="0.2">
      <c r="A55" s="108" t="s">
        <v>36</v>
      </c>
      <c r="B55" s="30" t="s">
        <v>37</v>
      </c>
      <c r="C55" s="30">
        <v>40</v>
      </c>
      <c r="D55" s="82">
        <v>0</v>
      </c>
      <c r="E55" s="8">
        <f t="shared" ref="E55:E57" si="19">SUM(D55*C55)</f>
        <v>0</v>
      </c>
      <c r="F55" s="82">
        <v>0</v>
      </c>
      <c r="G55" s="8">
        <f t="shared" ref="G55:G57" si="20">SUM(F55*C55)</f>
        <v>0</v>
      </c>
      <c r="H55" s="82">
        <v>0</v>
      </c>
      <c r="I55" s="8">
        <f t="shared" ref="I55:I57" si="21">SUM(H55*C55)</f>
        <v>0</v>
      </c>
      <c r="J55" s="103">
        <v>0</v>
      </c>
      <c r="K55" s="8">
        <f t="shared" ref="K55:K57" si="22">SUM(J55*C55)</f>
        <v>0</v>
      </c>
      <c r="L55" s="112" t="s">
        <v>81</v>
      </c>
      <c r="M55" s="113" t="s">
        <v>81</v>
      </c>
      <c r="N55" s="139"/>
    </row>
    <row r="56" spans="1:14" x14ac:dyDescent="0.2">
      <c r="A56" s="108" t="s">
        <v>38</v>
      </c>
      <c r="B56" s="57" t="s">
        <v>39</v>
      </c>
      <c r="C56" s="57">
        <v>40</v>
      </c>
      <c r="D56" s="82">
        <v>0</v>
      </c>
      <c r="E56" s="8">
        <f t="shared" si="19"/>
        <v>0</v>
      </c>
      <c r="F56" s="83">
        <v>0</v>
      </c>
      <c r="G56" s="8">
        <f t="shared" si="20"/>
        <v>0</v>
      </c>
      <c r="H56" s="83">
        <v>0</v>
      </c>
      <c r="I56" s="8">
        <f t="shared" si="21"/>
        <v>0</v>
      </c>
      <c r="J56" s="109">
        <v>0</v>
      </c>
      <c r="K56" s="8">
        <f t="shared" si="22"/>
        <v>0</v>
      </c>
      <c r="L56" s="114" t="s">
        <v>81</v>
      </c>
      <c r="M56" s="113" t="s">
        <v>81</v>
      </c>
      <c r="N56" s="139"/>
    </row>
    <row r="57" spans="1:14" ht="13.5" thickBot="1" x14ac:dyDescent="0.25">
      <c r="A57" s="110" t="s">
        <v>40</v>
      </c>
      <c r="B57" s="111" t="s">
        <v>41</v>
      </c>
      <c r="C57" s="111">
        <v>40</v>
      </c>
      <c r="D57" s="95">
        <v>0</v>
      </c>
      <c r="E57" s="72">
        <f t="shared" si="19"/>
        <v>0</v>
      </c>
      <c r="F57" s="95">
        <v>0</v>
      </c>
      <c r="G57" s="72">
        <f t="shared" si="20"/>
        <v>0</v>
      </c>
      <c r="H57" s="95">
        <v>0</v>
      </c>
      <c r="I57" s="72">
        <f t="shared" si="21"/>
        <v>0</v>
      </c>
      <c r="J57" s="104">
        <v>0</v>
      </c>
      <c r="K57" s="72">
        <f t="shared" si="22"/>
        <v>0</v>
      </c>
      <c r="L57" s="115" t="s">
        <v>81</v>
      </c>
      <c r="M57" s="116" t="s">
        <v>81</v>
      </c>
      <c r="N57" s="139"/>
    </row>
    <row r="58" spans="1:14" x14ac:dyDescent="0.2">
      <c r="A58" s="3"/>
      <c r="B58" s="3"/>
      <c r="C58" s="3"/>
      <c r="D58" s="81"/>
      <c r="E58" s="12">
        <f>SUM(E54:E57)</f>
        <v>0</v>
      </c>
      <c r="F58" s="81"/>
      <c r="G58" s="12">
        <f>SUM(G54:G57)</f>
        <v>0</v>
      </c>
      <c r="H58" s="81"/>
      <c r="I58" s="12">
        <f>SUM(I54:I57)</f>
        <v>0</v>
      </c>
      <c r="J58" s="81"/>
      <c r="K58" s="12">
        <f>SUM(K54:K57)</f>
        <v>0</v>
      </c>
      <c r="L58" s="81"/>
      <c r="M58" s="81"/>
      <c r="N58" s="81"/>
    </row>
    <row r="59" spans="1:14" ht="13.5" thickBot="1" x14ac:dyDescent="0.25">
      <c r="A59" s="3"/>
      <c r="B59" s="3"/>
      <c r="C59" s="3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1:14" ht="13.5" thickBot="1" x14ac:dyDescent="0.25">
      <c r="G60" s="196" t="s">
        <v>115</v>
      </c>
      <c r="H60" s="197"/>
      <c r="I60" s="197"/>
      <c r="J60" s="197"/>
      <c r="K60" s="198"/>
      <c r="L60" s="202">
        <f>SUM(E58,G58,I58,K58,M58)</f>
        <v>0</v>
      </c>
      <c r="M60" s="203"/>
    </row>
    <row r="61" spans="1:14" ht="13.5" thickBot="1" x14ac:dyDescent="0.25">
      <c r="A61" s="211" t="s">
        <v>42</v>
      </c>
      <c r="B61" s="211"/>
      <c r="C61" s="216"/>
      <c r="D61" s="216"/>
      <c r="E61" s="216"/>
      <c r="F61" s="216"/>
      <c r="G61" s="216"/>
      <c r="H61" s="216"/>
      <c r="I61" s="59"/>
    </row>
    <row r="62" spans="1:14" ht="33" thickBot="1" x14ac:dyDescent="0.25">
      <c r="A62" s="217" t="s">
        <v>32</v>
      </c>
      <c r="B62" s="219" t="s">
        <v>33</v>
      </c>
      <c r="C62" s="74" t="s">
        <v>79</v>
      </c>
      <c r="D62" s="204" t="s">
        <v>80</v>
      </c>
      <c r="E62" s="205"/>
      <c r="F62" s="205"/>
      <c r="G62" s="205"/>
      <c r="H62" s="205"/>
      <c r="I62" s="205"/>
      <c r="J62" s="205"/>
      <c r="K62" s="205"/>
      <c r="L62" s="205"/>
      <c r="M62" s="206"/>
      <c r="N62" s="3"/>
    </row>
    <row r="63" spans="1:14" ht="26.25" thickBot="1" x14ac:dyDescent="0.25">
      <c r="A63" s="218"/>
      <c r="B63" s="220"/>
      <c r="C63" s="128" t="s">
        <v>82</v>
      </c>
      <c r="D63" s="5" t="s">
        <v>25</v>
      </c>
      <c r="E63" s="77" t="s">
        <v>92</v>
      </c>
      <c r="F63" s="6" t="s">
        <v>7</v>
      </c>
      <c r="G63" s="77" t="s">
        <v>93</v>
      </c>
      <c r="H63" s="6" t="s">
        <v>8</v>
      </c>
      <c r="I63" s="77" t="s">
        <v>94</v>
      </c>
      <c r="J63" s="6" t="s">
        <v>9</v>
      </c>
      <c r="K63" s="77" t="s">
        <v>95</v>
      </c>
      <c r="L63" s="6" t="s">
        <v>81</v>
      </c>
      <c r="M63" s="77" t="s">
        <v>81</v>
      </c>
      <c r="N63" s="138"/>
    </row>
    <row r="64" spans="1:14" x14ac:dyDescent="0.2">
      <c r="A64" s="117" t="s">
        <v>43</v>
      </c>
      <c r="B64" s="56" t="s">
        <v>44</v>
      </c>
      <c r="C64" s="27">
        <v>30</v>
      </c>
      <c r="D64" s="82">
        <v>0</v>
      </c>
      <c r="E64" s="8">
        <f>SUM(D64*C64)</f>
        <v>0</v>
      </c>
      <c r="F64" s="82">
        <v>0</v>
      </c>
      <c r="G64" s="8">
        <f>SUM(F64*C64)</f>
        <v>0</v>
      </c>
      <c r="H64" s="82">
        <v>0</v>
      </c>
      <c r="I64" s="8">
        <f>SUM(H64*C64)</f>
        <v>0</v>
      </c>
      <c r="J64" s="103">
        <v>0</v>
      </c>
      <c r="K64" s="8">
        <f>SUM(J64*C64)</f>
        <v>0</v>
      </c>
      <c r="L64" s="112" t="s">
        <v>81</v>
      </c>
      <c r="M64" s="113" t="s">
        <v>81</v>
      </c>
      <c r="N64" s="139"/>
    </row>
    <row r="65" spans="1:14" x14ac:dyDescent="0.2">
      <c r="A65" s="118" t="s">
        <v>45</v>
      </c>
      <c r="B65" s="57" t="s">
        <v>46</v>
      </c>
      <c r="C65" s="30">
        <v>30</v>
      </c>
      <c r="D65" s="82">
        <v>0</v>
      </c>
      <c r="E65" s="8">
        <f t="shared" ref="E65:E66" si="23">SUM(D65*C65)</f>
        <v>0</v>
      </c>
      <c r="F65" s="82">
        <v>0</v>
      </c>
      <c r="G65" s="8">
        <f t="shared" ref="G65:G66" si="24">SUM(F65*C65)</f>
        <v>0</v>
      </c>
      <c r="H65" s="82">
        <v>0</v>
      </c>
      <c r="I65" s="8">
        <f t="shared" ref="I65:I66" si="25">SUM(H65*C65)</f>
        <v>0</v>
      </c>
      <c r="J65" s="103">
        <v>0</v>
      </c>
      <c r="K65" s="8">
        <f t="shared" ref="K65:K66" si="26">SUM(J65*C65)</f>
        <v>0</v>
      </c>
      <c r="L65" s="112" t="s">
        <v>81</v>
      </c>
      <c r="M65" s="113" t="s">
        <v>81</v>
      </c>
      <c r="N65" s="139"/>
    </row>
    <row r="66" spans="1:14" ht="13.5" thickBot="1" x14ac:dyDescent="0.25">
      <c r="A66" s="119" t="s">
        <v>47</v>
      </c>
      <c r="B66" s="111" t="s">
        <v>48</v>
      </c>
      <c r="C66" s="111">
        <v>30</v>
      </c>
      <c r="D66" s="95">
        <v>0</v>
      </c>
      <c r="E66" s="72">
        <f t="shared" si="23"/>
        <v>0</v>
      </c>
      <c r="F66" s="94">
        <v>0</v>
      </c>
      <c r="G66" s="72">
        <f t="shared" si="24"/>
        <v>0</v>
      </c>
      <c r="H66" s="94">
        <v>0</v>
      </c>
      <c r="I66" s="72">
        <f t="shared" si="25"/>
        <v>0</v>
      </c>
      <c r="J66" s="120">
        <v>0</v>
      </c>
      <c r="K66" s="72">
        <f t="shared" si="26"/>
        <v>0</v>
      </c>
      <c r="L66" s="121" t="s">
        <v>81</v>
      </c>
      <c r="M66" s="116" t="s">
        <v>81</v>
      </c>
      <c r="N66" s="139"/>
    </row>
    <row r="67" spans="1:14" x14ac:dyDescent="0.2">
      <c r="A67" s="15"/>
      <c r="B67" s="17"/>
      <c r="C67" s="3"/>
      <c r="D67" s="81"/>
      <c r="E67" s="12">
        <f>SUM(E64:E66)</f>
        <v>0</v>
      </c>
      <c r="F67" s="81"/>
      <c r="G67" s="12">
        <f>SUM(G64:G66)</f>
        <v>0</v>
      </c>
      <c r="H67" s="81"/>
      <c r="I67" s="12">
        <f>SUM(I64:I66)</f>
        <v>0</v>
      </c>
      <c r="J67" s="81"/>
      <c r="K67" s="12">
        <f>SUM(K64:K66)</f>
        <v>0</v>
      </c>
      <c r="L67" s="81"/>
      <c r="M67" s="81"/>
      <c r="N67" s="81"/>
    </row>
    <row r="68" spans="1:14" ht="13.5" thickBot="1" x14ac:dyDescent="0.25">
      <c r="A68" s="33"/>
      <c r="B68" s="3"/>
      <c r="C68" s="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</row>
    <row r="69" spans="1:14" s="51" customFormat="1" ht="13.5" thickBot="1" x14ac:dyDescent="0.25">
      <c r="A69" s="33"/>
      <c r="B69" s="3"/>
      <c r="C69" s="3"/>
      <c r="D69" s="33"/>
      <c r="E69" s="33"/>
      <c r="F69" s="196" t="s">
        <v>116</v>
      </c>
      <c r="G69" s="197"/>
      <c r="H69" s="197"/>
      <c r="I69" s="197"/>
      <c r="J69" s="197"/>
      <c r="K69" s="198"/>
      <c r="L69" s="202">
        <f>SUM(E67,G67,I67,K67,M67)</f>
        <v>0</v>
      </c>
      <c r="M69" s="203"/>
      <c r="N69" s="33"/>
    </row>
    <row r="70" spans="1:14" ht="16.5" thickBot="1" x14ac:dyDescent="0.25">
      <c r="A70" s="211" t="s">
        <v>49</v>
      </c>
      <c r="B70" s="211"/>
      <c r="C70" s="216"/>
      <c r="D70" s="216"/>
      <c r="E70" s="216"/>
      <c r="F70" s="216"/>
      <c r="G70" s="216"/>
      <c r="H70" s="216"/>
      <c r="I70" s="59"/>
      <c r="J70" s="262"/>
      <c r="K70" s="262"/>
      <c r="L70" s="263"/>
      <c r="M70" s="60"/>
      <c r="N70" s="60"/>
    </row>
    <row r="71" spans="1:14" ht="33" thickBot="1" x14ac:dyDescent="0.25">
      <c r="A71" s="217" t="s">
        <v>32</v>
      </c>
      <c r="B71" s="274" t="s">
        <v>33</v>
      </c>
      <c r="C71" s="74" t="s">
        <v>79</v>
      </c>
      <c r="D71" s="204" t="s">
        <v>80</v>
      </c>
      <c r="E71" s="205"/>
      <c r="F71" s="205"/>
      <c r="G71" s="205"/>
      <c r="H71" s="205"/>
      <c r="I71" s="205"/>
      <c r="J71" s="205"/>
      <c r="K71" s="205"/>
      <c r="L71" s="205"/>
      <c r="M71" s="206"/>
      <c r="N71" s="3"/>
    </row>
    <row r="72" spans="1:14" ht="26.25" thickBot="1" x14ac:dyDescent="0.25">
      <c r="A72" s="218"/>
      <c r="B72" s="220"/>
      <c r="C72" s="128" t="s">
        <v>82</v>
      </c>
      <c r="D72" s="25" t="s">
        <v>81</v>
      </c>
      <c r="E72" s="25" t="s">
        <v>81</v>
      </c>
      <c r="F72" s="6" t="s">
        <v>7</v>
      </c>
      <c r="G72" s="77" t="s">
        <v>84</v>
      </c>
      <c r="H72" s="6" t="s">
        <v>8</v>
      </c>
      <c r="I72" s="77" t="s">
        <v>85</v>
      </c>
      <c r="J72" s="6" t="s">
        <v>9</v>
      </c>
      <c r="K72" s="77" t="s">
        <v>86</v>
      </c>
      <c r="L72" s="6" t="s">
        <v>81</v>
      </c>
      <c r="M72" s="77" t="s">
        <v>81</v>
      </c>
      <c r="N72" s="138"/>
    </row>
    <row r="73" spans="1:14" x14ac:dyDescent="0.2">
      <c r="A73" s="31" t="s">
        <v>50</v>
      </c>
      <c r="B73" s="26" t="s">
        <v>44</v>
      </c>
      <c r="C73" s="27">
        <v>25</v>
      </c>
      <c r="D73" s="101" t="s">
        <v>81</v>
      </c>
      <c r="E73" s="101" t="s">
        <v>81</v>
      </c>
      <c r="F73" s="82">
        <v>0</v>
      </c>
      <c r="G73" s="8">
        <f>SUM(F73*C73)</f>
        <v>0</v>
      </c>
      <c r="H73" s="82">
        <v>0</v>
      </c>
      <c r="I73" s="8">
        <f>SUM(H73*C73)</f>
        <v>0</v>
      </c>
      <c r="J73" s="103">
        <v>0</v>
      </c>
      <c r="K73" s="8">
        <f>SUM(J73*C73)</f>
        <v>0</v>
      </c>
      <c r="L73" s="112" t="s">
        <v>81</v>
      </c>
      <c r="M73" s="113" t="s">
        <v>81</v>
      </c>
      <c r="N73" s="139"/>
    </row>
    <row r="74" spans="1:14" x14ac:dyDescent="0.2">
      <c r="A74" s="32" t="s">
        <v>47</v>
      </c>
      <c r="B74" s="29" t="s">
        <v>46</v>
      </c>
      <c r="C74" s="30">
        <v>25</v>
      </c>
      <c r="D74" s="97" t="s">
        <v>81</v>
      </c>
      <c r="E74" s="97" t="s">
        <v>81</v>
      </c>
      <c r="F74" s="82">
        <v>0</v>
      </c>
      <c r="G74" s="8">
        <f t="shared" ref="G74:G75" si="27">SUM(F74*C74)</f>
        <v>0</v>
      </c>
      <c r="H74" s="82">
        <v>0</v>
      </c>
      <c r="I74" s="8">
        <f t="shared" ref="I74:I75" si="28">SUM(H74*C74)</f>
        <v>0</v>
      </c>
      <c r="J74" s="103">
        <v>0</v>
      </c>
      <c r="K74" s="8">
        <f t="shared" ref="K74:K75" si="29">SUM(J74*C74)</f>
        <v>0</v>
      </c>
      <c r="L74" s="112" t="s">
        <v>81</v>
      </c>
      <c r="M74" s="113" t="s">
        <v>81</v>
      </c>
      <c r="N74" s="139"/>
    </row>
    <row r="75" spans="1:14" ht="13.5" thickBot="1" x14ac:dyDescent="0.25">
      <c r="A75" s="32" t="s">
        <v>51</v>
      </c>
      <c r="B75" s="29" t="s">
        <v>48</v>
      </c>
      <c r="C75" s="111">
        <v>25</v>
      </c>
      <c r="D75" s="98" t="s">
        <v>81</v>
      </c>
      <c r="E75" s="98" t="s">
        <v>81</v>
      </c>
      <c r="F75" s="94">
        <v>0</v>
      </c>
      <c r="G75" s="72">
        <f t="shared" si="27"/>
        <v>0</v>
      </c>
      <c r="H75" s="94">
        <v>0</v>
      </c>
      <c r="I75" s="72">
        <f t="shared" si="28"/>
        <v>0</v>
      </c>
      <c r="J75" s="120">
        <v>0</v>
      </c>
      <c r="K75" s="72">
        <f t="shared" si="29"/>
        <v>0</v>
      </c>
      <c r="L75" s="121" t="s">
        <v>81</v>
      </c>
      <c r="M75" s="116" t="s">
        <v>81</v>
      </c>
      <c r="N75" s="139"/>
    </row>
    <row r="76" spans="1:14" x14ac:dyDescent="0.2">
      <c r="C76" s="3"/>
      <c r="D76" s="81"/>
      <c r="E76" s="81"/>
      <c r="F76" s="81"/>
      <c r="G76" s="12">
        <f>SUM(G73:G75)</f>
        <v>0</v>
      </c>
      <c r="H76" s="81"/>
      <c r="I76" s="12">
        <f>SUM(I73:I75)</f>
        <v>0</v>
      </c>
      <c r="J76" s="81"/>
      <c r="K76" s="12">
        <f>SUM(K73:K75)</f>
        <v>0</v>
      </c>
      <c r="L76" s="81"/>
      <c r="M76" s="81"/>
      <c r="N76" s="81"/>
    </row>
    <row r="77" spans="1:14" ht="13.5" thickBot="1" x14ac:dyDescent="0.25"/>
    <row r="78" spans="1:14" ht="13.5" thickBot="1" x14ac:dyDescent="0.25">
      <c r="F78" s="196" t="s">
        <v>117</v>
      </c>
      <c r="G78" s="197"/>
      <c r="H78" s="197"/>
      <c r="I78" s="197"/>
      <c r="J78" s="197"/>
      <c r="K78" s="198"/>
      <c r="L78" s="202">
        <f>SUM(E76,G76,I76,K76,M76)</f>
        <v>0</v>
      </c>
      <c r="M78" s="203"/>
    </row>
    <row r="79" spans="1:14" ht="13.5" thickBot="1" x14ac:dyDescent="0.25">
      <c r="A79" s="252" t="s">
        <v>52</v>
      </c>
      <c r="B79" s="252"/>
      <c r="C79" s="252"/>
      <c r="D79" s="252"/>
      <c r="E79" s="252"/>
      <c r="F79" s="252"/>
      <c r="G79" s="78"/>
      <c r="J79" s="35"/>
      <c r="K79" s="58"/>
      <c r="L79" s="35"/>
      <c r="M79" s="58"/>
      <c r="N79" s="58"/>
    </row>
    <row r="80" spans="1:14" ht="33" thickBot="1" x14ac:dyDescent="0.25">
      <c r="A80" s="268" t="s">
        <v>53</v>
      </c>
      <c r="B80" s="269"/>
      <c r="C80" s="74" t="s">
        <v>79</v>
      </c>
      <c r="D80" s="256" t="s">
        <v>54</v>
      </c>
      <c r="E80" s="257"/>
      <c r="F80" s="257"/>
      <c r="G80" s="222" t="s">
        <v>96</v>
      </c>
      <c r="H80" s="223"/>
      <c r="I80" s="122"/>
      <c r="J80" s="122"/>
      <c r="K80" s="80"/>
    </row>
    <row r="81" spans="1:14" ht="26.25" thickBot="1" x14ac:dyDescent="0.25">
      <c r="A81" s="270"/>
      <c r="B81" s="271"/>
      <c r="C81" s="129" t="s">
        <v>82</v>
      </c>
      <c r="D81" s="258"/>
      <c r="E81" s="259"/>
      <c r="F81" s="259"/>
      <c r="G81" s="127" t="s">
        <v>97</v>
      </c>
      <c r="H81" s="126" t="s">
        <v>55</v>
      </c>
      <c r="I81" s="122"/>
      <c r="J81" s="122"/>
      <c r="K81" s="80"/>
    </row>
    <row r="82" spans="1:14" x14ac:dyDescent="0.2">
      <c r="A82" s="272" t="s">
        <v>56</v>
      </c>
      <c r="B82" s="260"/>
      <c r="C82" s="125">
        <v>20</v>
      </c>
      <c r="D82" s="260" t="s">
        <v>57</v>
      </c>
      <c r="E82" s="260"/>
      <c r="F82" s="260"/>
      <c r="G82" s="89">
        <v>0</v>
      </c>
      <c r="H82" s="152">
        <f>SUM(G82*C82)</f>
        <v>0</v>
      </c>
      <c r="I82" s="123"/>
      <c r="J82" s="123"/>
      <c r="K82" s="28"/>
      <c r="L82" s="36"/>
      <c r="M82" s="36"/>
      <c r="N82" s="36"/>
    </row>
    <row r="83" spans="1:14" x14ac:dyDescent="0.2">
      <c r="A83" s="273" t="s">
        <v>58</v>
      </c>
      <c r="B83" s="261"/>
      <c r="C83" s="30">
        <v>20</v>
      </c>
      <c r="D83" s="261" t="s">
        <v>57</v>
      </c>
      <c r="E83" s="261"/>
      <c r="F83" s="261"/>
      <c r="G83" s="82">
        <v>0</v>
      </c>
      <c r="H83" s="153">
        <f t="shared" ref="H83:H84" si="30">SUM(G83*C83)</f>
        <v>0</v>
      </c>
      <c r="I83" s="123"/>
      <c r="J83" s="123"/>
      <c r="K83" s="28"/>
      <c r="L83" s="36"/>
      <c r="M83" s="36"/>
      <c r="N83" s="36"/>
    </row>
    <row r="84" spans="1:14" ht="13.5" thickBot="1" x14ac:dyDescent="0.25">
      <c r="A84" s="266" t="s">
        <v>59</v>
      </c>
      <c r="B84" s="267"/>
      <c r="C84" s="111">
        <v>20</v>
      </c>
      <c r="D84" s="267" t="s">
        <v>57</v>
      </c>
      <c r="E84" s="267"/>
      <c r="F84" s="267"/>
      <c r="G84" s="94">
        <v>0</v>
      </c>
      <c r="H84" s="154">
        <f t="shared" si="30"/>
        <v>0</v>
      </c>
      <c r="I84" s="123"/>
      <c r="J84" s="123"/>
      <c r="K84" s="28"/>
      <c r="L84" s="36"/>
      <c r="M84" s="36"/>
      <c r="N84" s="36"/>
    </row>
    <row r="85" spans="1:14" x14ac:dyDescent="0.2">
      <c r="D85" s="255"/>
      <c r="E85" s="255"/>
      <c r="F85" s="255"/>
      <c r="H85" s="155">
        <f>SUM(H82:H84)</f>
        <v>0</v>
      </c>
      <c r="I85" s="106"/>
      <c r="J85" s="106"/>
      <c r="K85" s="124"/>
      <c r="L85" s="37"/>
      <c r="M85" s="37"/>
      <c r="N85" s="37"/>
    </row>
    <row r="86" spans="1:14" ht="13.5" thickBot="1" x14ac:dyDescent="0.25">
      <c r="A86" s="17"/>
      <c r="B86" s="17"/>
      <c r="C86" s="17"/>
      <c r="D86" s="17"/>
      <c r="E86" s="17"/>
      <c r="F86" s="38"/>
      <c r="G86" s="38"/>
      <c r="H86" s="39"/>
      <c r="I86" s="39"/>
      <c r="J86" s="40"/>
      <c r="K86" s="40"/>
      <c r="L86" s="40"/>
      <c r="M86" s="40"/>
      <c r="N86" s="40"/>
    </row>
    <row r="87" spans="1:14" ht="13.5" thickBot="1" x14ac:dyDescent="0.25">
      <c r="A87" s="17"/>
      <c r="B87" s="17"/>
      <c r="C87" s="17"/>
      <c r="D87" s="41"/>
      <c r="E87" s="41"/>
      <c r="F87" s="42"/>
      <c r="G87" s="196" t="s">
        <v>118</v>
      </c>
      <c r="H87" s="197"/>
      <c r="I87" s="197"/>
      <c r="J87" s="197"/>
      <c r="K87" s="198"/>
      <c r="L87" s="202">
        <f>SUM(H85)</f>
        <v>0</v>
      </c>
      <c r="M87" s="203"/>
      <c r="N87" s="40"/>
    </row>
    <row r="88" spans="1:14" ht="14.25" x14ac:dyDescent="0.2">
      <c r="A88" s="244" t="s">
        <v>60</v>
      </c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  <c r="M88" s="54"/>
      <c r="N88" s="54"/>
    </row>
    <row r="89" spans="1:14" ht="15" thickBot="1" x14ac:dyDescent="0.25">
      <c r="A89" s="43"/>
      <c r="B89" s="43"/>
      <c r="C89" s="55"/>
      <c r="D89" s="245"/>
      <c r="E89" s="233"/>
      <c r="F89" s="233"/>
      <c r="G89" s="55"/>
      <c r="H89" s="43"/>
      <c r="I89" s="55"/>
      <c r="J89" s="43"/>
      <c r="K89" s="55"/>
    </row>
    <row r="90" spans="1:14" ht="39" customHeight="1" thickBot="1" x14ac:dyDescent="0.25">
      <c r="A90" s="228" t="s">
        <v>61</v>
      </c>
      <c r="B90" s="228" t="s">
        <v>62</v>
      </c>
      <c r="C90" s="74" t="s">
        <v>79</v>
      </c>
      <c r="D90" s="234" t="s">
        <v>63</v>
      </c>
      <c r="E90" s="226" t="s">
        <v>125</v>
      </c>
      <c r="F90" s="227"/>
      <c r="G90" s="130"/>
      <c r="H90" s="130"/>
      <c r="I90" s="79"/>
    </row>
    <row r="91" spans="1:14" ht="25.5" customHeight="1" x14ac:dyDescent="0.2">
      <c r="A91" s="246"/>
      <c r="B91" s="246"/>
      <c r="C91" s="224" t="s">
        <v>82</v>
      </c>
      <c r="D91" s="247"/>
      <c r="E91" s="228" t="s">
        <v>126</v>
      </c>
      <c r="F91" s="228" t="s">
        <v>98</v>
      </c>
      <c r="G91" s="130"/>
      <c r="H91" s="130"/>
      <c r="I91" s="79"/>
    </row>
    <row r="92" spans="1:14" ht="13.5" thickBot="1" x14ac:dyDescent="0.25">
      <c r="A92" s="229"/>
      <c r="B92" s="229"/>
      <c r="C92" s="225"/>
      <c r="D92" s="248"/>
      <c r="E92" s="229"/>
      <c r="F92" s="229"/>
      <c r="G92" s="130"/>
      <c r="H92" s="130"/>
      <c r="I92" s="79"/>
    </row>
    <row r="93" spans="1:14" ht="13.5" thickBot="1" x14ac:dyDescent="0.25">
      <c r="A93" s="131" t="s">
        <v>64</v>
      </c>
      <c r="B93" s="132" t="s">
        <v>124</v>
      </c>
      <c r="C93" s="132">
        <v>1</v>
      </c>
      <c r="D93" s="133" t="s">
        <v>65</v>
      </c>
      <c r="E93" s="134">
        <v>0</v>
      </c>
      <c r="F93" s="156">
        <f>E93*C93</f>
        <v>0</v>
      </c>
      <c r="G93" s="123"/>
      <c r="H93" s="123"/>
      <c r="I93" s="37"/>
      <c r="J93" s="37"/>
      <c r="K93" s="37"/>
      <c r="L93" s="37"/>
      <c r="M93" s="37"/>
      <c r="N93" s="37"/>
    </row>
    <row r="94" spans="1:14" x14ac:dyDescent="0.2">
      <c r="A94" s="44"/>
      <c r="B94" s="3"/>
      <c r="C94" s="3"/>
      <c r="D94" s="3"/>
      <c r="E94" s="3"/>
      <c r="F94" s="155">
        <f>SUM(F93)</f>
        <v>0</v>
      </c>
      <c r="G94" s="3"/>
      <c r="H94" s="3"/>
      <c r="I94" s="3"/>
      <c r="J94" s="3"/>
      <c r="K94" s="3"/>
      <c r="L94" s="3"/>
      <c r="M94" s="3"/>
      <c r="N94" s="3"/>
    </row>
    <row r="95" spans="1:14" s="51" customFormat="1" ht="13.5" thickBot="1" x14ac:dyDescent="0.25">
      <c r="A95" s="4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51" customFormat="1" ht="13.5" thickBot="1" x14ac:dyDescent="0.25">
      <c r="A96" s="44"/>
      <c r="B96" s="3"/>
      <c r="C96" s="3"/>
      <c r="D96" s="3"/>
      <c r="E96" s="3"/>
      <c r="F96" s="3"/>
      <c r="G96" s="3"/>
      <c r="H96" s="196" t="s">
        <v>119</v>
      </c>
      <c r="I96" s="197"/>
      <c r="J96" s="197"/>
      <c r="K96" s="198"/>
      <c r="L96" s="202">
        <f>SUM(F94)</f>
        <v>0</v>
      </c>
      <c r="M96" s="203"/>
      <c r="N96" s="3"/>
    </row>
    <row r="97" spans="1:14" ht="14.25" x14ac:dyDescent="0.2">
      <c r="A97" s="231" t="s">
        <v>66</v>
      </c>
      <c r="B97" s="231"/>
      <c r="C97" s="231"/>
      <c r="D97" s="231"/>
      <c r="E97" s="231"/>
      <c r="F97" s="231"/>
      <c r="G97" s="231"/>
      <c r="H97" s="231"/>
      <c r="I97" s="231"/>
      <c r="J97" s="231"/>
      <c r="K97" s="231"/>
      <c r="L97" s="231"/>
      <c r="M97" s="53"/>
      <c r="N97" s="53"/>
    </row>
    <row r="98" spans="1:14" ht="15" thickBot="1" x14ac:dyDescent="0.25">
      <c r="A98" s="232" t="s">
        <v>67</v>
      </c>
      <c r="B98" s="232"/>
      <c r="C98" s="141"/>
      <c r="D98" s="233" t="s">
        <v>68</v>
      </c>
      <c r="E98" s="233"/>
      <c r="F98" s="233"/>
      <c r="G98" s="55"/>
      <c r="H98" s="55"/>
      <c r="I98" s="55"/>
      <c r="J98" s="55"/>
      <c r="K98" s="55"/>
      <c r="L98" s="51"/>
    </row>
    <row r="99" spans="1:14" ht="33" thickBot="1" x14ac:dyDescent="0.25">
      <c r="A99" s="234" t="s">
        <v>69</v>
      </c>
      <c r="B99" s="135" t="s">
        <v>79</v>
      </c>
      <c r="C99" s="204" t="s">
        <v>103</v>
      </c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6"/>
    </row>
    <row r="100" spans="1:14" ht="39" thickBot="1" x14ac:dyDescent="0.25">
      <c r="A100" s="235"/>
      <c r="B100" s="224" t="s">
        <v>82</v>
      </c>
      <c r="C100" s="6" t="s">
        <v>28</v>
      </c>
      <c r="D100" s="77" t="s">
        <v>127</v>
      </c>
      <c r="E100" s="6" t="s">
        <v>99</v>
      </c>
      <c r="F100" s="77" t="s">
        <v>128</v>
      </c>
      <c r="G100" s="6" t="s">
        <v>100</v>
      </c>
      <c r="H100" s="77" t="s">
        <v>129</v>
      </c>
      <c r="I100" s="6" t="s">
        <v>8</v>
      </c>
      <c r="J100" s="77" t="s">
        <v>130</v>
      </c>
      <c r="K100" s="6" t="s">
        <v>9</v>
      </c>
      <c r="L100" s="77" t="s">
        <v>131</v>
      </c>
      <c r="M100" s="6" t="s">
        <v>10</v>
      </c>
      <c r="N100" s="77" t="s">
        <v>132</v>
      </c>
    </row>
    <row r="101" spans="1:14" ht="13.5" thickBot="1" x14ac:dyDescent="0.25">
      <c r="A101" s="236"/>
      <c r="B101" s="225"/>
      <c r="C101" s="140" t="s">
        <v>70</v>
      </c>
      <c r="D101" s="140"/>
      <c r="E101" s="140"/>
      <c r="F101" s="140"/>
      <c r="G101" s="140"/>
      <c r="H101" s="140"/>
      <c r="I101" s="140"/>
      <c r="J101" s="140"/>
      <c r="K101" s="140"/>
      <c r="L101" s="140"/>
      <c r="M101" s="142"/>
      <c r="N101" s="143"/>
    </row>
    <row r="102" spans="1:14" x14ac:dyDescent="0.2">
      <c r="A102" s="46" t="s">
        <v>71</v>
      </c>
      <c r="B102" s="125">
        <v>20</v>
      </c>
      <c r="C102" s="157">
        <v>0</v>
      </c>
      <c r="D102" s="158">
        <f>SUM(C102*B102)</f>
        <v>0</v>
      </c>
      <c r="E102" s="159">
        <v>0</v>
      </c>
      <c r="F102" s="158">
        <f>SUM(E102*B102)</f>
        <v>0</v>
      </c>
      <c r="G102" s="159">
        <v>0</v>
      </c>
      <c r="H102" s="158">
        <f>SUM(G102*B102)</f>
        <v>0</v>
      </c>
      <c r="I102" s="159">
        <v>0</v>
      </c>
      <c r="J102" s="158">
        <f>SUM(I102*B102)</f>
        <v>0</v>
      </c>
      <c r="K102" s="159">
        <v>0</v>
      </c>
      <c r="L102" s="158">
        <f>SUM(K102*B102)</f>
        <v>0</v>
      </c>
      <c r="M102" s="174">
        <v>0</v>
      </c>
      <c r="N102" s="176">
        <f>SUM(M102*B102)</f>
        <v>0</v>
      </c>
    </row>
    <row r="103" spans="1:14" x14ac:dyDescent="0.2">
      <c r="A103" s="47" t="s">
        <v>72</v>
      </c>
      <c r="B103" s="137">
        <v>20</v>
      </c>
      <c r="C103" s="160">
        <v>0</v>
      </c>
      <c r="D103" s="161">
        <f t="shared" ref="D103:D106" si="31">SUM(C103*B103)</f>
        <v>0</v>
      </c>
      <c r="E103" s="162">
        <v>0</v>
      </c>
      <c r="F103" s="161">
        <f t="shared" ref="F103:F106" si="32">SUM(E103*B103)</f>
        <v>0</v>
      </c>
      <c r="G103" s="162">
        <v>0</v>
      </c>
      <c r="H103" s="161">
        <f t="shared" ref="H103:H106" si="33">SUM(G103*B103)</f>
        <v>0</v>
      </c>
      <c r="I103" s="162">
        <v>0</v>
      </c>
      <c r="J103" s="161">
        <f t="shared" ref="J103:J106" si="34">SUM(I103*B103)</f>
        <v>0</v>
      </c>
      <c r="K103" s="162">
        <v>0</v>
      </c>
      <c r="L103" s="161">
        <f t="shared" ref="L103:L106" si="35">SUM(K103*B103)</f>
        <v>0</v>
      </c>
      <c r="M103" s="175">
        <v>0</v>
      </c>
      <c r="N103" s="169">
        <f t="shared" ref="N103:N106" si="36">SUM(M103*B103)</f>
        <v>0</v>
      </c>
    </row>
    <row r="104" spans="1:14" x14ac:dyDescent="0.2">
      <c r="A104" s="47" t="s">
        <v>73</v>
      </c>
      <c r="B104" s="137">
        <v>20</v>
      </c>
      <c r="C104" s="160">
        <v>0</v>
      </c>
      <c r="D104" s="161">
        <f t="shared" si="31"/>
        <v>0</v>
      </c>
      <c r="E104" s="162">
        <v>0</v>
      </c>
      <c r="F104" s="161">
        <f t="shared" si="32"/>
        <v>0</v>
      </c>
      <c r="G104" s="162">
        <v>0</v>
      </c>
      <c r="H104" s="161">
        <f t="shared" si="33"/>
        <v>0</v>
      </c>
      <c r="I104" s="162">
        <v>0</v>
      </c>
      <c r="J104" s="161">
        <f t="shared" si="34"/>
        <v>0</v>
      </c>
      <c r="K104" s="162">
        <v>0</v>
      </c>
      <c r="L104" s="161">
        <f t="shared" si="35"/>
        <v>0</v>
      </c>
      <c r="M104" s="175">
        <v>0</v>
      </c>
      <c r="N104" s="169">
        <f t="shared" si="36"/>
        <v>0</v>
      </c>
    </row>
    <row r="105" spans="1:14" x14ac:dyDescent="0.2">
      <c r="A105" s="47" t="s">
        <v>74</v>
      </c>
      <c r="B105" s="137">
        <v>20</v>
      </c>
      <c r="C105" s="167">
        <v>0</v>
      </c>
      <c r="D105" s="168">
        <f t="shared" si="31"/>
        <v>0</v>
      </c>
      <c r="E105" s="162">
        <v>0</v>
      </c>
      <c r="F105" s="168">
        <f t="shared" si="32"/>
        <v>0</v>
      </c>
      <c r="G105" s="162">
        <v>0</v>
      </c>
      <c r="H105" s="168">
        <f t="shared" si="33"/>
        <v>0</v>
      </c>
      <c r="I105" s="162">
        <v>0</v>
      </c>
      <c r="J105" s="168">
        <f t="shared" si="34"/>
        <v>0</v>
      </c>
      <c r="K105" s="162">
        <v>0</v>
      </c>
      <c r="L105" s="168">
        <f t="shared" si="35"/>
        <v>0</v>
      </c>
      <c r="M105" s="162">
        <v>0</v>
      </c>
      <c r="N105" s="169">
        <f t="shared" si="36"/>
        <v>0</v>
      </c>
    </row>
    <row r="106" spans="1:14" ht="13.5" thickBot="1" x14ac:dyDescent="0.25">
      <c r="A106" s="136" t="s">
        <v>75</v>
      </c>
      <c r="B106" s="145">
        <v>20</v>
      </c>
      <c r="C106" s="170">
        <v>0</v>
      </c>
      <c r="D106" s="171">
        <f t="shared" si="31"/>
        <v>0</v>
      </c>
      <c r="E106" s="172">
        <v>0</v>
      </c>
      <c r="F106" s="171">
        <f t="shared" si="32"/>
        <v>0</v>
      </c>
      <c r="G106" s="172">
        <v>0</v>
      </c>
      <c r="H106" s="171">
        <f t="shared" si="33"/>
        <v>0</v>
      </c>
      <c r="I106" s="172">
        <v>0</v>
      </c>
      <c r="J106" s="171">
        <f t="shared" si="34"/>
        <v>0</v>
      </c>
      <c r="K106" s="172">
        <v>0</v>
      </c>
      <c r="L106" s="171">
        <f t="shared" si="35"/>
        <v>0</v>
      </c>
      <c r="M106" s="172">
        <v>0</v>
      </c>
      <c r="N106" s="173">
        <f t="shared" si="36"/>
        <v>0</v>
      </c>
    </row>
    <row r="107" spans="1:14" x14ac:dyDescent="0.2">
      <c r="A107" s="15"/>
      <c r="B107" s="144"/>
      <c r="C107" s="144"/>
      <c r="D107" s="163">
        <f>SUM(D102:D106)</f>
        <v>0</v>
      </c>
      <c r="E107" s="164"/>
      <c r="F107" s="163">
        <f>SUM(F102:F106)</f>
        <v>0</v>
      </c>
      <c r="G107" s="164"/>
      <c r="H107" s="163">
        <f>SUM(H102:H106)</f>
        <v>0</v>
      </c>
      <c r="I107" s="164"/>
      <c r="J107" s="163">
        <f>SUM(J102:J106)</f>
        <v>0</v>
      </c>
      <c r="K107" s="164"/>
      <c r="L107" s="177">
        <f>SUM(L102:L106)</f>
        <v>0</v>
      </c>
      <c r="M107" s="178"/>
      <c r="N107" s="177">
        <f>SUM(N102:N106)</f>
        <v>0</v>
      </c>
    </row>
    <row r="108" spans="1:14" ht="13.5" thickBot="1" x14ac:dyDescent="0.25">
      <c r="A108" s="15"/>
      <c r="B108" s="17"/>
      <c r="C108" s="17"/>
      <c r="D108" s="165"/>
      <c r="E108" s="165"/>
      <c r="F108" s="165"/>
      <c r="G108" s="165"/>
      <c r="H108" s="166"/>
      <c r="I108" s="166"/>
      <c r="J108" s="166"/>
      <c r="K108" s="166"/>
      <c r="L108" s="166"/>
      <c r="M108" s="166"/>
      <c r="N108" s="166"/>
    </row>
    <row r="109" spans="1:14" ht="13.5" thickBot="1" x14ac:dyDescent="0.25">
      <c r="A109" s="15"/>
      <c r="B109" s="17"/>
      <c r="C109" s="17"/>
      <c r="D109" s="17"/>
      <c r="E109" s="151" t="s">
        <v>120</v>
      </c>
      <c r="F109" s="253" t="s">
        <v>120</v>
      </c>
      <c r="G109" s="253"/>
      <c r="H109" s="253"/>
      <c r="I109" s="253"/>
      <c r="J109" s="253"/>
      <c r="K109" s="254"/>
      <c r="L109" s="202">
        <f>SUM(D107,F107,H107,J107,L107,N107)</f>
        <v>0</v>
      </c>
      <c r="M109" s="203"/>
      <c r="N109" s="45"/>
    </row>
    <row r="110" spans="1:14" ht="14.25" x14ac:dyDescent="0.2">
      <c r="A110" s="237" t="s">
        <v>102</v>
      </c>
      <c r="B110" s="237"/>
      <c r="C110" s="237"/>
      <c r="D110" s="237"/>
      <c r="E110" s="237"/>
      <c r="F110" s="237"/>
      <c r="G110" s="237"/>
      <c r="H110" s="237"/>
      <c r="I110" s="237"/>
      <c r="J110" s="237"/>
      <c r="K110" s="237"/>
      <c r="L110" s="237"/>
      <c r="M110" s="52"/>
      <c r="N110" s="52"/>
    </row>
    <row r="111" spans="1:14" ht="13.5" thickBot="1" x14ac:dyDescent="0.25"/>
    <row r="112" spans="1:14" ht="33" customHeight="1" thickBot="1" x14ac:dyDescent="0.25">
      <c r="A112" s="264" t="s">
        <v>76</v>
      </c>
      <c r="B112" s="74" t="s">
        <v>79</v>
      </c>
      <c r="C112" s="249" t="s">
        <v>108</v>
      </c>
      <c r="D112" s="250"/>
      <c r="E112" s="250"/>
      <c r="F112" s="250"/>
      <c r="G112" s="250"/>
      <c r="H112" s="250"/>
      <c r="I112" s="249" t="s">
        <v>109</v>
      </c>
      <c r="J112" s="250"/>
      <c r="K112" s="250"/>
      <c r="L112" s="250"/>
      <c r="M112" s="250"/>
      <c r="N112" s="251"/>
    </row>
    <row r="113" spans="1:14" ht="38.25" customHeight="1" thickBot="1" x14ac:dyDescent="0.25">
      <c r="A113" s="265"/>
      <c r="B113" s="146" t="s">
        <v>82</v>
      </c>
      <c r="C113" s="6" t="s">
        <v>9</v>
      </c>
      <c r="D113" s="77" t="s">
        <v>83</v>
      </c>
      <c r="E113" s="6" t="s">
        <v>104</v>
      </c>
      <c r="F113" s="77" t="s">
        <v>106</v>
      </c>
      <c r="G113" s="6" t="s">
        <v>105</v>
      </c>
      <c r="H113" s="77" t="s">
        <v>107</v>
      </c>
      <c r="I113" s="6" t="s">
        <v>9</v>
      </c>
      <c r="J113" s="77" t="s">
        <v>83</v>
      </c>
      <c r="K113" s="6" t="s">
        <v>104</v>
      </c>
      <c r="L113" s="77" t="s">
        <v>106</v>
      </c>
      <c r="M113" s="6" t="s">
        <v>105</v>
      </c>
      <c r="N113" s="77" t="s">
        <v>107</v>
      </c>
    </row>
    <row r="114" spans="1:14" ht="26.25" thickBot="1" x14ac:dyDescent="0.25">
      <c r="A114" s="147" t="s">
        <v>77</v>
      </c>
      <c r="B114" s="34">
        <v>50</v>
      </c>
      <c r="C114" s="179">
        <v>0</v>
      </c>
      <c r="D114" s="180">
        <f>C114*B114</f>
        <v>0</v>
      </c>
      <c r="E114" s="179">
        <v>0</v>
      </c>
      <c r="F114" s="180">
        <f>E114*B114</f>
        <v>0</v>
      </c>
      <c r="G114" s="179">
        <v>0</v>
      </c>
      <c r="H114" s="181">
        <f>G114*B114</f>
        <v>0</v>
      </c>
      <c r="I114" s="182"/>
      <c r="J114" s="182"/>
      <c r="K114" s="182"/>
      <c r="L114" s="182"/>
      <c r="M114" s="182"/>
      <c r="N114" s="182"/>
    </row>
    <row r="115" spans="1:14" ht="26.25" thickBot="1" x14ac:dyDescent="0.25">
      <c r="A115" s="150" t="s">
        <v>78</v>
      </c>
      <c r="B115" s="148">
        <v>50</v>
      </c>
      <c r="C115" s="183"/>
      <c r="D115" s="184"/>
      <c r="E115" s="166"/>
      <c r="F115" s="185"/>
      <c r="G115" s="186"/>
      <c r="H115" s="185"/>
      <c r="I115" s="179">
        <v>0</v>
      </c>
      <c r="J115" s="180">
        <f>I115*B115</f>
        <v>0</v>
      </c>
      <c r="K115" s="179">
        <v>0</v>
      </c>
      <c r="L115" s="180">
        <f>K115*B115</f>
        <v>0</v>
      </c>
      <c r="M115" s="179">
        <v>0</v>
      </c>
      <c r="N115" s="181">
        <f>M115*B115</f>
        <v>0</v>
      </c>
    </row>
    <row r="116" spans="1:14" x14ac:dyDescent="0.2">
      <c r="C116" s="187"/>
      <c r="D116" s="188">
        <f>SUM(D114:D115)</f>
        <v>0</v>
      </c>
      <c r="E116" s="165"/>
      <c r="F116" s="188">
        <f>SUM(F114:F115)</f>
        <v>0</v>
      </c>
      <c r="G116" s="189"/>
      <c r="H116" s="188">
        <f>SUM(H114:H115)</f>
        <v>0</v>
      </c>
      <c r="I116" s="164"/>
      <c r="J116" s="190">
        <f>SUM(J115)</f>
        <v>0</v>
      </c>
      <c r="K116" s="191"/>
      <c r="L116" s="190">
        <f>SUM(L115)</f>
        <v>0</v>
      </c>
      <c r="M116" s="191"/>
      <c r="N116" s="190">
        <f>SUM(N115)</f>
        <v>0</v>
      </c>
    </row>
    <row r="117" spans="1:14" ht="13.5" thickBot="1" x14ac:dyDescent="0.25">
      <c r="A117" s="230"/>
      <c r="B117" s="230"/>
      <c r="C117" s="49"/>
      <c r="D117" s="149"/>
      <c r="E117" s="17"/>
      <c r="F117" s="16"/>
      <c r="G117" s="16"/>
      <c r="H117" s="16"/>
      <c r="I117" s="50"/>
      <c r="J117" s="36"/>
      <c r="K117" s="36"/>
      <c r="L117" s="36"/>
      <c r="M117" s="36"/>
      <c r="N117" s="36"/>
    </row>
    <row r="118" spans="1:14" ht="13.5" thickBot="1" x14ac:dyDescent="0.25">
      <c r="D118" s="17"/>
      <c r="E118" s="17"/>
      <c r="F118" s="151"/>
      <c r="G118" s="151" t="s">
        <v>121</v>
      </c>
      <c r="H118" s="151"/>
      <c r="I118" s="151"/>
      <c r="J118" s="151"/>
      <c r="K118" s="151"/>
      <c r="L118" s="202">
        <f>SUM(D116,F116,H116,J116,L116,N116)</f>
        <v>0</v>
      </c>
      <c r="M118" s="203"/>
    </row>
    <row r="119" spans="1:14" s="51" customFormat="1" ht="13.5" thickBot="1" x14ac:dyDescent="0.25">
      <c r="D119" s="17"/>
      <c r="E119" s="17"/>
    </row>
    <row r="120" spans="1:14" ht="26.25" customHeight="1" thickBot="1" x14ac:dyDescent="0.35">
      <c r="C120" s="241" t="s">
        <v>110</v>
      </c>
      <c r="D120" s="242"/>
      <c r="E120" s="242"/>
      <c r="F120" s="242"/>
      <c r="G120" s="242"/>
      <c r="H120" s="243"/>
      <c r="I120" s="238">
        <f>SUM(L17,L29,L39,L48,L60,L69,L78,L87,L96,L109,L118)</f>
        <v>0</v>
      </c>
      <c r="J120" s="239"/>
      <c r="K120" s="240"/>
      <c r="L120" s="51"/>
      <c r="M120" s="75"/>
      <c r="N120" s="75"/>
    </row>
    <row r="121" spans="1:14" x14ac:dyDescent="0.2">
      <c r="D121" s="17"/>
      <c r="E121" s="17"/>
    </row>
    <row r="124" spans="1:14" x14ac:dyDescent="0.2">
      <c r="A124" s="221" t="s">
        <v>88</v>
      </c>
      <c r="B124" s="221"/>
      <c r="C124" s="221"/>
      <c r="D124" s="221"/>
      <c r="E124" s="221"/>
      <c r="F124" s="221"/>
      <c r="G124" s="221"/>
      <c r="H124" s="221"/>
      <c r="I124" s="221"/>
      <c r="J124" s="51"/>
    </row>
    <row r="126" spans="1:14" x14ac:dyDescent="0.2">
      <c r="L126" s="51"/>
    </row>
  </sheetData>
  <mergeCells count="85">
    <mergeCell ref="J70:L70"/>
    <mergeCell ref="A112:A113"/>
    <mergeCell ref="A84:B84"/>
    <mergeCell ref="D84:F84"/>
    <mergeCell ref="L109:M109"/>
    <mergeCell ref="A80:B81"/>
    <mergeCell ref="A82:B82"/>
    <mergeCell ref="A83:B83"/>
    <mergeCell ref="A71:A72"/>
    <mergeCell ref="B71:B72"/>
    <mergeCell ref="A70:H70"/>
    <mergeCell ref="L118:M118"/>
    <mergeCell ref="H39:K39"/>
    <mergeCell ref="H48:K48"/>
    <mergeCell ref="G60:K60"/>
    <mergeCell ref="F69:K69"/>
    <mergeCell ref="F78:K78"/>
    <mergeCell ref="G87:K87"/>
    <mergeCell ref="H96:K96"/>
    <mergeCell ref="F109:K109"/>
    <mergeCell ref="L60:M60"/>
    <mergeCell ref="L69:M69"/>
    <mergeCell ref="L78:M78"/>
    <mergeCell ref="D85:F85"/>
    <mergeCell ref="D80:F81"/>
    <mergeCell ref="D82:F82"/>
    <mergeCell ref="D83:F83"/>
    <mergeCell ref="I120:K120"/>
    <mergeCell ref="C120:H120"/>
    <mergeCell ref="D19:M19"/>
    <mergeCell ref="D31:M31"/>
    <mergeCell ref="D41:M41"/>
    <mergeCell ref="A88:L88"/>
    <mergeCell ref="D89:F89"/>
    <mergeCell ref="A90:A92"/>
    <mergeCell ref="B90:B92"/>
    <mergeCell ref="D90:D92"/>
    <mergeCell ref="B100:B101"/>
    <mergeCell ref="L87:M87"/>
    <mergeCell ref="L96:M96"/>
    <mergeCell ref="C112:H112"/>
    <mergeCell ref="I112:N112"/>
    <mergeCell ref="A79:F79"/>
    <mergeCell ref="A124:I124"/>
    <mergeCell ref="D52:M52"/>
    <mergeCell ref="D62:M62"/>
    <mergeCell ref="D71:M71"/>
    <mergeCell ref="G80:H80"/>
    <mergeCell ref="C91:C92"/>
    <mergeCell ref="E90:F90"/>
    <mergeCell ref="E91:E92"/>
    <mergeCell ref="F91:F92"/>
    <mergeCell ref="C99:N99"/>
    <mergeCell ref="A117:B117"/>
    <mergeCell ref="A97:L97"/>
    <mergeCell ref="A98:B98"/>
    <mergeCell ref="D98:F98"/>
    <mergeCell ref="A99:A101"/>
    <mergeCell ref="A110:L110"/>
    <mergeCell ref="A51:F51"/>
    <mergeCell ref="A52:A53"/>
    <mergeCell ref="B52:B53"/>
    <mergeCell ref="A61:H61"/>
    <mergeCell ref="A62:A63"/>
    <mergeCell ref="B62:B63"/>
    <mergeCell ref="A40:D40"/>
    <mergeCell ref="A41:A42"/>
    <mergeCell ref="A49:H49"/>
    <mergeCell ref="J49:L49"/>
    <mergeCell ref="A31:A32"/>
    <mergeCell ref="L39:M39"/>
    <mergeCell ref="L48:M48"/>
    <mergeCell ref="A1:J1"/>
    <mergeCell ref="A19:A20"/>
    <mergeCell ref="A30:D30"/>
    <mergeCell ref="I17:K17"/>
    <mergeCell ref="A3:L3"/>
    <mergeCell ref="A5:F5"/>
    <mergeCell ref="A6:D6"/>
    <mergeCell ref="A7:A8"/>
    <mergeCell ref="A18:D18"/>
    <mergeCell ref="I29:K29"/>
    <mergeCell ref="L29:M29"/>
    <mergeCell ref="D7:M7"/>
    <mergeCell ref="L17:M17"/>
  </mergeCells>
  <pageMargins left="0.23622047244094491" right="0.23622047244094491" top="0.35433070866141736" bottom="0.35433070866141736" header="0.31496062992125984" footer="0.31496062992125984"/>
  <pageSetup paperSize="9" scale="82" orientation="landscape" r:id="rId1"/>
  <rowBreaks count="3" manualBreakCount="3">
    <brk id="39" max="16383" man="1"/>
    <brk id="69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2021-10-25T09:56:57Z</cp:lastPrinted>
  <dcterms:created xsi:type="dcterms:W3CDTF">2021-07-30T13:35:21Z</dcterms:created>
  <dcterms:modified xsi:type="dcterms:W3CDTF">2021-10-25T09:57:40Z</dcterms:modified>
</cp:coreProperties>
</file>